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eruser\userdocs$\h088192\Desktop\"/>
    </mc:Choice>
  </mc:AlternateContent>
  <bookViews>
    <workbookView xWindow="0" yWindow="0" windowWidth="19410" windowHeight="6510" tabRatio="712" firstSheet="4" activeTab="5"/>
  </bookViews>
  <sheets>
    <sheet name="Read this first" sheetId="36" r:id="rId1"/>
    <sheet name="Customer numbers" sheetId="14" r:id="rId2"/>
    <sheet name="Billing and payment" sheetId="28" r:id="rId3"/>
    <sheet name="Disconnections for non-payment" sheetId="29" r:id="rId4"/>
    <sheet name="Reconnections" sheetId="30" r:id="rId5"/>
    <sheet name="Complaints" sheetId="31" r:id="rId6"/>
    <sheet name="Compensation payments" sheetId="32" r:id="rId7"/>
    <sheet name="Call centre performance" sheetId="33" r:id="rId8"/>
    <sheet name="Energy bill debt" sheetId="34" r:id="rId9"/>
    <sheet name="Hardship customers" sheetId="35" r:id="rId10"/>
  </sheets>
  <externalReferences>
    <externalReference r:id="rId11"/>
  </externalReferences>
  <definedNames>
    <definedName name="_xlnm.Print_Area" localSheetId="2">'Billing and payment'!$A$2:$E$37</definedName>
    <definedName name="_xlnm.Print_Area" localSheetId="7">'Call centre performance'!$A$2:$E$13</definedName>
    <definedName name="_xlnm.Print_Area" localSheetId="6">'Compensation payments'!$A$2:$E$13</definedName>
    <definedName name="_xlnm.Print_Area" localSheetId="5">Complaints!$A$2:$E$38</definedName>
    <definedName name="_xlnm.Print_Area" localSheetId="1">'Customer numbers'!$A$1:$E$20</definedName>
    <definedName name="_xlnm.Print_Area" localSheetId="3">'Disconnections for non-payment'!$A$2:$E$21</definedName>
    <definedName name="_xlnm.Print_Area" localSheetId="8">'Energy bill debt'!$A$2:$E$19</definedName>
    <definedName name="_xlnm.Print_Area" localSheetId="9">'Hardship customers'!$A$2:$E$25</definedName>
    <definedName name="_xlnm.Print_Area" localSheetId="0">'Read this first'!$A$1:$B$6</definedName>
    <definedName name="_xlnm.Print_Area" localSheetId="4">Reconnections!$A$2:$E$25</definedName>
  </definedNames>
  <calcPr calcId="162913"/>
</workbook>
</file>

<file path=xl/calcChain.xml><?xml version="1.0" encoding="utf-8"?>
<calcChain xmlns="http://schemas.openxmlformats.org/spreadsheetml/2006/main">
  <c r="D11" i="33" l="1"/>
  <c r="D8" i="33"/>
  <c r="D36" i="31"/>
  <c r="D34" i="31"/>
  <c r="D31" i="31"/>
  <c r="D29" i="31"/>
  <c r="D27" i="31"/>
  <c r="D25" i="31"/>
  <c r="D23" i="31"/>
  <c r="D21" i="31"/>
  <c r="D19" i="31"/>
  <c r="D17" i="31"/>
  <c r="D15" i="31"/>
  <c r="D13" i="31"/>
  <c r="D11" i="31"/>
  <c r="D9" i="31"/>
  <c r="D23" i="30"/>
  <c r="D21" i="30"/>
  <c r="D19" i="30"/>
  <c r="D17" i="30"/>
  <c r="D15" i="30"/>
  <c r="D13" i="30"/>
  <c r="D11" i="30"/>
  <c r="D9" i="30"/>
  <c r="D7" i="30"/>
  <c r="D17" i="29"/>
  <c r="D15" i="29"/>
  <c r="D13" i="29"/>
  <c r="D11" i="29"/>
  <c r="D9" i="29"/>
  <c r="D7" i="29"/>
  <c r="D33" i="28"/>
  <c r="D31" i="28"/>
  <c r="D29" i="28"/>
  <c r="D27" i="28"/>
  <c r="D25" i="28"/>
  <c r="D23" i="28"/>
  <c r="D21" i="28"/>
  <c r="D19" i="28"/>
  <c r="D17" i="28"/>
  <c r="D15" i="28"/>
  <c r="D13" i="28"/>
  <c r="D11" i="28"/>
  <c r="D9" i="28"/>
  <c r="D7" i="28"/>
  <c r="C14" i="14"/>
  <c r="C11" i="14"/>
  <c r="A2" i="35" l="1"/>
  <c r="A2" i="34"/>
  <c r="A2" i="31"/>
  <c r="A2" i="29"/>
  <c r="A2" i="30"/>
  <c r="A2" i="32"/>
  <c r="A2" i="33"/>
  <c r="A2" i="28"/>
</calcChain>
</file>

<file path=xl/sharedStrings.xml><?xml version="1.0" encoding="utf-8"?>
<sst xmlns="http://schemas.openxmlformats.org/spreadsheetml/2006/main" count="428" uniqueCount="365">
  <si>
    <t>Description</t>
  </si>
  <si>
    <t xml:space="preserve">Number </t>
  </si>
  <si>
    <t>Percentage</t>
  </si>
  <si>
    <t>Basis of Reporting</t>
  </si>
  <si>
    <t>Reconnections</t>
  </si>
  <si>
    <t>Complaints</t>
  </si>
  <si>
    <t>Comments</t>
  </si>
  <si>
    <t>Indicator No.</t>
  </si>
  <si>
    <t>IndicatorNo.</t>
  </si>
  <si>
    <t>Comment</t>
  </si>
  <si>
    <t>IMPORTANT NOTICE FOR ELECTRICITY RETAIL LICENSEES</t>
  </si>
  <si>
    <t>Value ($)</t>
  </si>
  <si>
    <t>CCR 11</t>
  </si>
  <si>
    <t>CCR 1</t>
  </si>
  <si>
    <t>CCR 2</t>
  </si>
  <si>
    <t>CCR 3</t>
  </si>
  <si>
    <t>CCR 4</t>
  </si>
  <si>
    <t>CCR 5</t>
  </si>
  <si>
    <t>CCR 6</t>
  </si>
  <si>
    <t>CCR 7</t>
  </si>
  <si>
    <t>CCR 8</t>
  </si>
  <si>
    <t>CCR 9</t>
  </si>
  <si>
    <t>CCR 10</t>
  </si>
  <si>
    <t>CCR 12</t>
  </si>
  <si>
    <t>CCR 13</t>
  </si>
  <si>
    <t>CCR 14</t>
  </si>
  <si>
    <t>CCR 15</t>
  </si>
  <si>
    <t>CCR 16</t>
  </si>
  <si>
    <t>CCR 17</t>
  </si>
  <si>
    <t>CCR 18</t>
  </si>
  <si>
    <t>CCR 19</t>
  </si>
  <si>
    <t>CCR 20</t>
  </si>
  <si>
    <t>CCR 21</t>
  </si>
  <si>
    <t>CCR 22</t>
  </si>
  <si>
    <t>CCR 23</t>
  </si>
  <si>
    <t>CCR 24</t>
  </si>
  <si>
    <t>CCR 25</t>
  </si>
  <si>
    <t>CCR 26</t>
  </si>
  <si>
    <t>CCR 27</t>
  </si>
  <si>
    <t>CCR 28</t>
  </si>
  <si>
    <t>CCR 29</t>
  </si>
  <si>
    <t>CCR 30</t>
  </si>
  <si>
    <t>CCR 31</t>
  </si>
  <si>
    <t>CCR 32</t>
  </si>
  <si>
    <t>CCR 33</t>
  </si>
  <si>
    <t>CCR 34</t>
  </si>
  <si>
    <t>CCR 35</t>
  </si>
  <si>
    <t>CCR 36</t>
  </si>
  <si>
    <t>CCR 37</t>
  </si>
  <si>
    <t>CCR 38</t>
  </si>
  <si>
    <t>CCR 39</t>
  </si>
  <si>
    <t>CCR 40</t>
  </si>
  <si>
    <t>CCR 41</t>
  </si>
  <si>
    <t>CCR 42</t>
  </si>
  <si>
    <t>CCR 43</t>
  </si>
  <si>
    <t>CCR 44</t>
  </si>
  <si>
    <t>CCR 45</t>
  </si>
  <si>
    <t>CCR 46</t>
  </si>
  <si>
    <t>CCR 47</t>
  </si>
  <si>
    <t>CCR 48</t>
  </si>
  <si>
    <t>CCR 49</t>
  </si>
  <si>
    <t>CCR 50</t>
  </si>
  <si>
    <t>CCR 51</t>
  </si>
  <si>
    <t>CCR 52</t>
  </si>
  <si>
    <t>CCR 53</t>
  </si>
  <si>
    <t>CCR 54</t>
  </si>
  <si>
    <t>CCR 55</t>
  </si>
  <si>
    <t>CCR 56</t>
  </si>
  <si>
    <t>CCR 57</t>
  </si>
  <si>
    <t>CCR 58</t>
  </si>
  <si>
    <t>CCR 59</t>
  </si>
  <si>
    <t>CCR 60</t>
  </si>
  <si>
    <t>CCR 61</t>
  </si>
  <si>
    <t>CCR 62</t>
  </si>
  <si>
    <t>CCR 63</t>
  </si>
  <si>
    <t>CCR 64</t>
  </si>
  <si>
    <t>CCR 65</t>
  </si>
  <si>
    <t>CCR 66</t>
  </si>
  <si>
    <t>CCR 67</t>
  </si>
  <si>
    <t>CCR 68</t>
  </si>
  <si>
    <t>CCR 69</t>
  </si>
  <si>
    <t>CCR 70</t>
  </si>
  <si>
    <t>CCR 71</t>
  </si>
  <si>
    <t>CCR 72</t>
  </si>
  <si>
    <t>CCR 73</t>
  </si>
  <si>
    <t>CCR 74</t>
  </si>
  <si>
    <t>CCR 75</t>
  </si>
  <si>
    <t>CCR 76</t>
  </si>
  <si>
    <t>CCR 77</t>
  </si>
  <si>
    <t>CCR 78</t>
  </si>
  <si>
    <t>CCR 79</t>
  </si>
  <si>
    <t>CCR 80</t>
  </si>
  <si>
    <t>CCR 81</t>
  </si>
  <si>
    <t>CCR 82</t>
  </si>
  <si>
    <t>CCR 83</t>
  </si>
  <si>
    <t>CCR 84</t>
  </si>
  <si>
    <t>CCR 85</t>
  </si>
  <si>
    <t>CCR 86</t>
  </si>
  <si>
    <t>CCR 87</t>
  </si>
  <si>
    <t>CCR 88</t>
  </si>
  <si>
    <t>CCR 89</t>
  </si>
  <si>
    <t>CCR 90</t>
  </si>
  <si>
    <t>CCR 91</t>
  </si>
  <si>
    <t>CCR 92</t>
  </si>
  <si>
    <t>CCR 93</t>
  </si>
  <si>
    <t>CCR 94</t>
  </si>
  <si>
    <t>CCR 95</t>
  </si>
  <si>
    <t>CCR 96</t>
  </si>
  <si>
    <t>CCR 97</t>
  </si>
  <si>
    <t>CCR 98</t>
  </si>
  <si>
    <t>CCR 99</t>
  </si>
  <si>
    <t>CCR 100</t>
  </si>
  <si>
    <t>CCR 101</t>
  </si>
  <si>
    <t>CCR 102</t>
  </si>
  <si>
    <t>CCR 103</t>
  </si>
  <si>
    <t>CCR 104</t>
  </si>
  <si>
    <t>CCR 105</t>
  </si>
  <si>
    <t>CCR 106</t>
  </si>
  <si>
    <t>CCR 107</t>
  </si>
  <si>
    <t>CCR 108</t>
  </si>
  <si>
    <t>CCR 109</t>
  </si>
  <si>
    <t>CCR 110</t>
  </si>
  <si>
    <t>CCR 111</t>
  </si>
  <si>
    <t>CCR 112</t>
  </si>
  <si>
    <t>CCR 113</t>
  </si>
  <si>
    <t>CCR 114</t>
  </si>
  <si>
    <t>CCR 115</t>
  </si>
  <si>
    <t>CCR 116</t>
  </si>
  <si>
    <t>CCR 117</t>
  </si>
  <si>
    <t>CCR 118</t>
  </si>
  <si>
    <t>CCR 119</t>
  </si>
  <si>
    <t>CCR 120</t>
  </si>
  <si>
    <t>CCR 121</t>
  </si>
  <si>
    <t>Number</t>
  </si>
  <si>
    <t>CCR 122</t>
  </si>
  <si>
    <t>CCR 123</t>
  </si>
  <si>
    <t>CCR 124</t>
  </si>
  <si>
    <t>CCR 125</t>
  </si>
  <si>
    <t>CCR 126</t>
  </si>
  <si>
    <t>CCR 127</t>
  </si>
  <si>
    <t>CCR 128</t>
  </si>
  <si>
    <t>CCR 129</t>
  </si>
  <si>
    <t>CCR 130</t>
  </si>
  <si>
    <t>CCR 131</t>
  </si>
  <si>
    <t>CCR 132</t>
  </si>
  <si>
    <t>CCR 133</t>
  </si>
  <si>
    <t>CCR 134</t>
  </si>
  <si>
    <t>CCR 135</t>
  </si>
  <si>
    <t>CCR 136</t>
  </si>
  <si>
    <t>CCR 137</t>
  </si>
  <si>
    <t>CCR 138</t>
  </si>
  <si>
    <t>CCR 139</t>
  </si>
  <si>
    <t>CCR 140</t>
  </si>
  <si>
    <t>CCR 141</t>
  </si>
  <si>
    <t>CCR 142</t>
  </si>
  <si>
    <t>Total number of business customers repaying an energy bill debt as at 30 June.</t>
  </si>
  <si>
    <t>Average amount of energy bill debt for business customers as at 30 June.</t>
  </si>
  <si>
    <t>Total number of residential customers on a retailer's hardship program as at 30 June.</t>
  </si>
  <si>
    <t>Total number of residential customers who exited the hardship program during the reporting year.</t>
  </si>
  <si>
    <t>https://www.erawa.com.au/electricity/electricity-licensing/regulatory-guidelines</t>
  </si>
  <si>
    <t>Percentage of pre-payment meter customer disconnections.</t>
  </si>
  <si>
    <t>Not used.</t>
  </si>
  <si>
    <t>Total number of business customers that are subject to an instalment plan.</t>
  </si>
  <si>
    <t>Percentage of business customers that are subject to an instalment plan.</t>
  </si>
  <si>
    <t>Total number of business customers that have been granted additional time to pay a bill.</t>
  </si>
  <si>
    <t>Percentage of business customers that have been granted additional time to pay a bill.</t>
  </si>
  <si>
    <t>Percentage of business customers that have lodged security deposits in relation to their business customer account.</t>
  </si>
  <si>
    <t>Total number of business customers that have lodged security deposits in relation to their business customer account.</t>
  </si>
  <si>
    <t>Total number of business customers that have had their direct debit plans terminated.</t>
  </si>
  <si>
    <t>Percentage of business customers that have had their direct debit plans terminated.</t>
  </si>
  <si>
    <t>The number of pre-payment meter customers who have informed the retailer that the customer is experiencing payment difficulties or financial hardship.</t>
  </si>
  <si>
    <t>Total number of residential customers.</t>
  </si>
  <si>
    <r>
      <t xml:space="preserve">Total number of business </t>
    </r>
    <r>
      <rPr>
        <sz val="10"/>
        <rFont val="Arial"/>
        <family val="2"/>
      </rPr>
      <t>customers that are contestable customers.</t>
    </r>
  </si>
  <si>
    <t>Total number of business customers that are non-contestable customers.</t>
  </si>
  <si>
    <t>Total number of business customers.</t>
  </si>
  <si>
    <t>Total number of pre-payment meter customers.</t>
  </si>
  <si>
    <t>Total number of pre-payment meter customers who have reverted to a standard meter within 3 months of meter installation or entering into a contract.</t>
  </si>
  <si>
    <t>Total number of pre-payment meter customers who have reverted to a standard meter.</t>
  </si>
  <si>
    <t>Total number of complaints received from residential customers, other than complaints received from pre-payment meter customers.</t>
  </si>
  <si>
    <t>Total number of complaints received from business customers, other than complaints received from pre-payment meter customers.</t>
  </si>
  <si>
    <t>Total number of payments made to customers under clause 14.1 of the Code of Conduct.</t>
  </si>
  <si>
    <t>Total number of payments made to customers under clause 14.2 of the Code of Conduct.</t>
  </si>
  <si>
    <t>Total amount paid to customers under clause 14.2 of the Code of Conduct.</t>
  </si>
  <si>
    <t>Total number of payments made to customers under clause 14.3 of the Code of Conduct.</t>
  </si>
  <si>
    <t>Total amount paid to customers under clause 14.3 of the Code of Conduct.</t>
  </si>
  <si>
    <t>Total number of telephone calls to a call centre of the retailer.</t>
  </si>
  <si>
    <t>Total number of telephone calls to a call centre answered by a call centre operator within 30 seconds.</t>
  </si>
  <si>
    <t>Percentage of telephone calls to a call centre answered by a call centre operator within 30 seconds.</t>
  </si>
  <si>
    <t>Average duration (in seconds) before a call is answered by a call centre operator.</t>
  </si>
  <si>
    <t>Total number of residential customers who are contestable customers.</t>
  </si>
  <si>
    <t>Total number of residential customers who are non-contestable customers.</t>
  </si>
  <si>
    <t>Total number of residential customers who are subject to an instalment plan.</t>
  </si>
  <si>
    <t>Percentage of residential accounts who are subject to an instalment plan.</t>
  </si>
  <si>
    <t>Total number of residential customers who have been granted additional time to pay a bill.</t>
  </si>
  <si>
    <t>Percentage of residential customers who have been granted additional time to pay a bill.</t>
  </si>
  <si>
    <t>Total number of business customers that have been issued with a bill outside the prescribed maximum timeframe.</t>
  </si>
  <si>
    <t>Total number of residential customers who have lodged security deposits in relation to their residential customer account.</t>
  </si>
  <si>
    <t>Percentage of residential customers who have lodged security deposits in relation to their residential customer account.</t>
  </si>
  <si>
    <t>Total number of residential customers who have had their direct debit plans terminated.</t>
  </si>
  <si>
    <t>Percentage of residential customers who have had their direct debit plans terminated.</t>
  </si>
  <si>
    <t>Total number of residential customers using Centrelink's Centrepay to pay their energy bill debt as at 30 June.</t>
  </si>
  <si>
    <t>Total number of residential customer disconnections for failure to pay a bill.</t>
  </si>
  <si>
    <t>Percentage of residential customer disconnections for failure to pay a bill.</t>
  </si>
  <si>
    <t>Total number of business customer disconnections for failure to pay a bill.</t>
  </si>
  <si>
    <t>Percentage of business customer disconnections for failure to pay a bill.</t>
  </si>
  <si>
    <t>Total number of residential customer disconnections involving customers who were the subject of an instalment plan.</t>
  </si>
  <si>
    <t>Percentage of residential customer disconnections involving customers who were the subject of an instalment plan.</t>
  </si>
  <si>
    <t>Total number of residential customer disconnections involving customers who were disconnected on at least 1 other occasion during the reporting year or the previous reporting year.</t>
  </si>
  <si>
    <t>Percentage of residential customer disconnections involving customers who were disconnected on at least 1 other occasion during the reporting year or the previous reporting year.</t>
  </si>
  <si>
    <t>Total number of residential customer disconnections involving customers who were the subject of a concession.</t>
  </si>
  <si>
    <t>Percentage of residential customer disconnections involving customers who were the subject of a concession.</t>
  </si>
  <si>
    <t>Total number of pre-payment meter customer disconnections.</t>
  </si>
  <si>
    <t>Total number of pre-payment meter customer disconnections involving pre-payment meter customers who the retailer identifies have been disconnected 2 or more times in any 1 month period for longer than 120 minutes on each occasion.</t>
  </si>
  <si>
    <t>Total number of residential customer reconnections requested by the retailer within 7 days of requesting the customer be disconnected.</t>
  </si>
  <si>
    <t>Percentage of residential customer reconnections requested by the retailer within 7 days of requesting the customer be disconnected.</t>
  </si>
  <si>
    <t>Total number of business customer reconnections requested by the retailer within 7 days of requesting the customer be disconnected.</t>
  </si>
  <si>
    <t>Percentage of business customer reconnections requested by the retailer within 7 days of requesting the customer be disconnected.</t>
  </si>
  <si>
    <t>Total number of residential customer reconnections within 7 days involving customers who were the subject of an instalment plan.</t>
  </si>
  <si>
    <t>Percentage of residential customer disconnections reconnected within 7 days involving customers who were the subject of an instalment plan.</t>
  </si>
  <si>
    <t>Total number of residential customer reconnections within 7 days involving customers who were reconnected on at least 1 other occasion during the reporting year or the previous reporting year.</t>
  </si>
  <si>
    <t>Percentage of residential customers disconnections reconnected within 7 days involving customers who were reconnected on at least 1 other occasion during the reporting year or the previous reporting year.</t>
  </si>
  <si>
    <t>Total number of residential customer reconnections within 7 days involving customers who were the subject of a concession.</t>
  </si>
  <si>
    <t>Percentage of residential customer disconnections reconnected within 7 days involving customers who were the subject of a concession.</t>
  </si>
  <si>
    <t xml:space="preserve">Total number of residential customer reconnections requested by the retailer after requesting the customer be disconnected (including those who were reconnected within 7 days). </t>
  </si>
  <si>
    <t xml:space="preserve">Percentage of residential customer reconnections requested by the retailer after requesting the customer be disconnected (including those who were reconnected within 7 days). </t>
  </si>
  <si>
    <t>Total number of residential customer reconnections requested by the retailer that were not reconnected within the prescribed timeframe.</t>
  </si>
  <si>
    <t>Percentage of residential customer reconnections requested by the retailer that were not reconnected within the prescribed timeframe.</t>
  </si>
  <si>
    <t>Total number of business customer reconnections requested by the retailer after requesting the customer be disconnected (including those who were reconnected within 7 days).</t>
  </si>
  <si>
    <t>Percentage of business customer reconnections requested by the retailer after requesting the customer be disconnected (including those who were reconnected within 7 days).</t>
  </si>
  <si>
    <t>Percentage of business customer reconnections requested by the retailer that were not reconnected within the prescribed timeframe.</t>
  </si>
  <si>
    <t>Total number of business customer reconnections requested by the retailer that were not reconnected within the prescribed timeframe.</t>
  </si>
  <si>
    <t>Total number of residential customer complaints that are billing/credit complaints.</t>
  </si>
  <si>
    <t>Percentage of residential customer complaints that are billing/credit complaints.</t>
  </si>
  <si>
    <t>Total number of business customer complaints that are billing/credit complaints.</t>
  </si>
  <si>
    <t>Percentage of business customer complaints that are billing/credit complaints.</t>
  </si>
  <si>
    <t>Total number of residential customer complaints that are transfer complaints.</t>
  </si>
  <si>
    <t>Percentage of residential customer complaints that are transfer complaints.</t>
  </si>
  <si>
    <t>Total number of business customer complaints that are transfer complaints.</t>
  </si>
  <si>
    <t>Percentage of business customer complaints that are transfer complaints.</t>
  </si>
  <si>
    <t>Total number of residential customer complaints that are marketing complaints (including complaints made directly to a retailer).</t>
  </si>
  <si>
    <t>Percentage of residential customer complaints that are marketing complaints (including complaints made directly to a retailer).</t>
  </si>
  <si>
    <t>Total number of business customer complaints that are marketing complaints (including complaints made directly to a retailer).</t>
  </si>
  <si>
    <t>Percentage of business customer complaints that are marketing complaints (including complaints made directly to a retailer).</t>
  </si>
  <si>
    <t>Total number of residential customer complaints that are other complaints.</t>
  </si>
  <si>
    <t>Percentage of residential customer complaints that are other complaints.</t>
  </si>
  <si>
    <t>Total number of business customer complaints that are other complaints.</t>
  </si>
  <si>
    <t>Percentage of business customer complaints that are other complaints.</t>
  </si>
  <si>
    <t>Total number of residential customer complaints concluded within 15 business days.</t>
  </si>
  <si>
    <t>Percentage of residential customer complaints concluded within 15 business days.</t>
  </si>
  <si>
    <t>Total number of residential customer complaints concluded within 20 business days.</t>
  </si>
  <si>
    <t>Percentage of residential customer complaints concluded within 20 business days.</t>
  </si>
  <si>
    <t>Total number of business customer complaints concluded within 15 business days.</t>
  </si>
  <si>
    <t>Percentage of business customer complaints concluded within 15 business days.</t>
  </si>
  <si>
    <t>Total number of business customer complaints concluded within 20 business days.</t>
  </si>
  <si>
    <t>Percentage of business customer complaints concluded within 20 business days.</t>
  </si>
  <si>
    <t>Total number of pre-payment meter customer complaints.</t>
  </si>
  <si>
    <t>Total number of pre-payment meter customer complaints concluded within 15 business days.</t>
  </si>
  <si>
    <t>Percentage of pre-payment meter customer complaints concluded within 15 business days.</t>
  </si>
  <si>
    <t>Total number of pre-payment meter customer complaints concluded within 20 business days.</t>
  </si>
  <si>
    <t>Percentage of pre-payment meter customer complaints concluded within 20 business days.</t>
  </si>
  <si>
    <t>Total amount paid to customers under clause 14.1 of the Code of Conduct.</t>
  </si>
  <si>
    <t>Total number of telephone calls to a call centre that are unanswered.</t>
  </si>
  <si>
    <t>Percentage of telephone calls to a call centre that are unanswered.</t>
  </si>
  <si>
    <t>Total number of residential customers (excluding hardship customers) repaying an energy bill debt as at 30 June.</t>
  </si>
  <si>
    <t>[Indicator CCR 117 moved to 'Billing and Payment' section].</t>
  </si>
  <si>
    <t>Average amount of energy bill debt for residential customers (excluding hardship customers) as at 30 June.</t>
  </si>
  <si>
    <t xml:space="preserve">Total number of residential customers (excluding hardship customers) with energy bill debt that is over $500 but less than $1,500 as at 30 June. </t>
  </si>
  <si>
    <t>Total number of residential customers (excluding hardship customers) with energy bill debt that is over $1,500 but less than $2,500 as at 30 June.</t>
  </si>
  <si>
    <t>Total number of residential customers (excluding hardship customers) with energy bill debt that is over $2,500 as at 30 June.</t>
  </si>
  <si>
    <t>Total number of residential customers (excluding hardship customers) who were subject to an instalment plan as at 30 June.</t>
  </si>
  <si>
    <t>Total number of residential customers (excluding hardship customers) who, during the reporting year, had their instalment plan cancelled by the retailer for non-payment.</t>
  </si>
  <si>
    <t>Total number of residential customers (excluding hardship customers) who, during the reporting year, successfully completed their instalment plan.</t>
  </si>
  <si>
    <t>Average energy bill debt of hardship customers as at 30 June.</t>
  </si>
  <si>
    <t>Total number of hardship customers who are the subject of a concession as at 30 June.</t>
  </si>
  <si>
    <t>Total number of residential customers denied access to the retailer's hardship program during the reporting year.</t>
  </si>
  <si>
    <t>Average energy bill debt (as at the time of entering the hardship program) for those hardship customers who entered the hardship program during the reporting year.</t>
  </si>
  <si>
    <t>Total number of hardship customers who entered the hardship program during the reporting year, with an energy bill debt (as at the time of entering the hardship program) that was between $0 and $500.</t>
  </si>
  <si>
    <t>Total number of hardship customers who entered the hardship program during the reporting year, with an energy bill debt (as at the time of entering the hardship program) that was over $500 but less than $1,500.</t>
  </si>
  <si>
    <t>Total number of hardship customers who entered the hardship program during the reporting year, with an energy bill debt (as at the time of entering the hardship program) that was over $1,500 but less than $2,500.</t>
  </si>
  <si>
    <t>Total number of hardship customers who entered the hardship program during the reporting year, with an energy bill debt (as at the time of entering the hardship program) that was $2,500 or more.</t>
  </si>
  <si>
    <t>Total number of hardship customers who were subject to an instalment plan (excluding those who make their payment plan payments using Centrepay) as at 30 June.</t>
  </si>
  <si>
    <t>Total number of hardship customers using Centrepay as at 30 June.</t>
  </si>
  <si>
    <t>Total number of residential customers who exited the hardship program during the reporting year, because they successfully completed the hardship program or exited the program by agreement with the retailer.</t>
  </si>
  <si>
    <t>Total number of residential customers who exited the hardship program during the reporting year, because they were excluded or removed from the hardship program for non-compliance.</t>
  </si>
  <si>
    <t>Total number of residential customers who exited the hardship program during the reporting year, because they switched, transferred or left the retailer.</t>
  </si>
  <si>
    <t>Total number of residential customers who successfully completed the hardship program, or exited by agreement with the retailer, during the reporting year or the previous reporting year, and who were subsequently disconnected during the reporting year for non-payment.</t>
  </si>
  <si>
    <t>Total number of residential customers who successfully completed the hardship program, or exited the program by agreement with the retailer, during the reporting year or the previous reporting year, and who were reconnected within 7 days of disconnection for non-payment.</t>
  </si>
  <si>
    <t>Customer numbers</t>
  </si>
  <si>
    <t>Total number of residential customers who have been issued with a bill outside the prescribed maximum timeframe and where the delay is due to fault on the part of the retailer.</t>
  </si>
  <si>
    <t>Percentage of residential customers who have been issued with a bill outside the prescribed maximum timeframe and where the delay is due to fault on the part of the retailer.</t>
  </si>
  <si>
    <t>Total number of residential customers who have been issued with a bill outside the prescribed maximum timeframe and where the delay is due to the retailer not receiving the billing data from the distributor.</t>
  </si>
  <si>
    <t>Percentage of residential customers who have been issued with a bill outside the prescribed maximum timeframe and where the delay is due to the retailer not receiving the billing data from the distributor.</t>
  </si>
  <si>
    <t>Percentage of business customers that have been issued with a bill outside the prescribed maximum timeframe.</t>
  </si>
  <si>
    <t>Disconnections for non-payment</t>
  </si>
  <si>
    <t>Compensation payments</t>
  </si>
  <si>
    <t>Call centre performance</t>
  </si>
  <si>
    <t>Energy bill debt</t>
  </si>
  <si>
    <t>Hardship customers</t>
  </si>
  <si>
    <t>Billing and payment</t>
  </si>
  <si>
    <r>
      <rPr>
        <b/>
        <sz val="10"/>
        <rFont val="Arial"/>
        <family val="2"/>
      </rPr>
      <t>Note:</t>
    </r>
    <r>
      <rPr>
        <sz val="10"/>
        <rFont val="Arial"/>
        <family val="2"/>
      </rPr>
      <t xml:space="preserve"> The number and amount of payments for each indicator is for the whole of the reporting year.
Do not enter data into cells that are shaded grey; they are not applicable. </t>
    </r>
  </si>
  <si>
    <r>
      <rPr>
        <b/>
        <sz val="10"/>
        <rFont val="Arial"/>
        <family val="2"/>
      </rPr>
      <t>Note:</t>
    </r>
    <r>
      <rPr>
        <sz val="10"/>
        <rFont val="Arial"/>
        <family val="2"/>
      </rPr>
      <t xml:space="preserve"> Some of these indicators are based on 30 June, whereas others are for the whole of the reporting year.  Please refer to each individual indicator.  
Do not enter data into cells that are shaded grey; they are not applicable. </t>
    </r>
  </si>
  <si>
    <r>
      <rPr>
        <b/>
        <sz val="10"/>
        <rFont val="Arial"/>
        <family val="2"/>
      </rPr>
      <t>Note:</t>
    </r>
    <r>
      <rPr>
        <sz val="10"/>
        <rFont val="Arial"/>
        <family val="2"/>
      </rPr>
      <t xml:space="preserve"> The number of calls, or duration of calls, for each indicator is for the whole of the reporting year.
Do not enter data into cells that are shaded grey or yellow.  Grey cells are not applicable, and yellow cells contain a formula that will automatically calculate the data. </t>
    </r>
  </si>
  <si>
    <r>
      <rPr>
        <b/>
        <sz val="10"/>
        <rFont val="Arial"/>
        <family val="2"/>
      </rPr>
      <t>Note:</t>
    </r>
    <r>
      <rPr>
        <sz val="10"/>
        <rFont val="Arial"/>
        <family val="2"/>
      </rPr>
      <t xml:space="preserve"> The number of complaints for each indicator is for the whole of the reporting year.
Do not enter data into cells that are shaded grey or yellow.  Grey cells are not applicable, and yellow cells contain a formula that will automatically calculate the data. </t>
    </r>
  </si>
  <si>
    <r>
      <rPr>
        <b/>
        <sz val="10"/>
        <rFont val="Arial"/>
        <family val="2"/>
      </rPr>
      <t xml:space="preserve">Note: </t>
    </r>
    <r>
      <rPr>
        <sz val="10"/>
        <rFont val="Arial"/>
        <family val="2"/>
      </rPr>
      <t xml:space="preserve">The number of reconnections for each indicator is for the whole of the reporting year.
Do not enter data into cells that are shaded grey or yellow.  Grey cells are not applicable, and yellow cells contain a formula that will automatically calculate the data. </t>
    </r>
  </si>
  <si>
    <r>
      <rPr>
        <b/>
        <sz val="10"/>
        <rFont val="Arial"/>
        <family val="2"/>
      </rPr>
      <t xml:space="preserve">Note: </t>
    </r>
    <r>
      <rPr>
        <sz val="10"/>
        <rFont val="Arial"/>
        <family val="2"/>
      </rPr>
      <t xml:space="preserve">The number of disconnections for each indicator is for the whole of the reporting year.
Do not enter data into cells that are shaded grey or yellow.  Grey cells are not applicable, and yellow cells contain a formula that will automatically calculate the data. </t>
    </r>
  </si>
  <si>
    <r>
      <rPr>
        <b/>
        <sz val="10"/>
        <rFont val="Arial"/>
        <family val="2"/>
      </rPr>
      <t xml:space="preserve">Note: </t>
    </r>
    <r>
      <rPr>
        <sz val="10"/>
        <rFont val="Arial"/>
        <family val="2"/>
      </rPr>
      <t xml:space="preserve">The total number of customers for each indicator is for the whole of the reporting year.
Do not enter data into cells that are shaded grey or yellow.  Grey cells are not applicable, and yellow cells contain a formula that will automatically calculate the data. </t>
    </r>
  </si>
  <si>
    <r>
      <rPr>
        <b/>
        <sz val="10"/>
        <rFont val="Arial"/>
        <family val="2"/>
      </rPr>
      <t xml:space="preserve">Note: </t>
    </r>
    <r>
      <rPr>
        <sz val="10"/>
        <rFont val="Arial"/>
        <family val="2"/>
      </rPr>
      <t xml:space="preserve">The total number of customers for each indicator is the number of active accounts on 30 June.
Do not enter data into cells that are shaded yellow; those cells contain a formula that will automatically calculate the data. </t>
    </r>
  </si>
  <si>
    <r>
      <t xml:space="preserve">Licensees should refer to the </t>
    </r>
    <r>
      <rPr>
        <i/>
        <sz val="12"/>
        <rFont val="Arial"/>
        <family val="2"/>
      </rPr>
      <t>Electricity Retail Licence Performance Reporting Handbook</t>
    </r>
    <r>
      <rPr>
        <sz val="12"/>
        <rFont val="Arial"/>
        <family val="2"/>
      </rPr>
      <t xml:space="preserve"> for information on the definitions of electricity retail indicators listed in these Datasheets.  The Handbook is available on the ERA website (see link below)</t>
    </r>
  </si>
  <si>
    <t>Electricity Performance Reporting Datasheet - Retail Indicators</t>
  </si>
  <si>
    <r>
      <t>Retailer:</t>
    </r>
    <r>
      <rPr>
        <sz val="10"/>
        <rFont val="Arial"/>
        <family val="2"/>
      </rPr>
      <t xml:space="preserve"> [Insert licensee name]</t>
    </r>
  </si>
  <si>
    <r>
      <t xml:space="preserve">Reporting Period: </t>
    </r>
    <r>
      <rPr>
        <sz val="10"/>
        <rFont val="Arial"/>
        <family val="2"/>
      </rPr>
      <t>2018/19</t>
    </r>
  </si>
  <si>
    <t>Type 2 breaches specified in the annual report</t>
  </si>
  <si>
    <t>Refer CCR 35</t>
  </si>
  <si>
    <t xml:space="preserve">Centrepay payments are paid to 2633 customer accounts. Only 219 are paying off &gt;90 day energy debt. </t>
  </si>
  <si>
    <t>Refer CCR 40</t>
  </si>
  <si>
    <t>Refer to CCR40</t>
  </si>
  <si>
    <t>Number of customer accounts not indivdual reconnections</t>
  </si>
  <si>
    <r>
      <t xml:space="preserve">Customer </t>
    </r>
    <r>
      <rPr>
        <sz val="10"/>
        <rFont val="Arial"/>
        <family val="2"/>
      </rPr>
      <t xml:space="preserve"> is no longer a customer of Horizon Power - regardless of whether an instalment plan was in place or not</t>
    </r>
  </si>
  <si>
    <t>Combined total of  customers granted additional time to pay through instalment plans and/or payment extension during the reporting year.  One off payment extensions for current debt were granted to 3848 customers</t>
  </si>
  <si>
    <t>Average billed debt at the time of entering the hardship program, last year the  debt at the time of reporting was reported.</t>
  </si>
  <si>
    <t>Number of individual reconnections, noting that prior year reporting was against number of customer accounts.  Also refer CCR40</t>
  </si>
  <si>
    <t xml:space="preserve">Prepayment meter customers have increased this reporting year and are reflected in the number of disconnections however the major difference to previous years is explained as follows. 
To meet code requirement a change to the management of prepaid meters in emergency credit was implemented in 2016/17. This change allows the emergency credit to be available for use 2pm to 9pm.   Thus a customer can be deenergised between 9am and 2pm, but the customer can then renergise themselves after 2pm each day until such time as the $20 emergency credit has been fully used.  Many customers are only making small payments between $10-$20 keeping them in emergency credit. As a result, there has been a significant increase in reportable disconnects as the emergency credit provides electricity for overnight use, and often for many days, especially if the premise is vacant as is common for personal and cultural reasons. 
The average number of disconnections vary each month with the lowest being June and July averaging 748 per month and increasing to an average of 2440 per month with January being the highest month with 2950.  1186 pre-paid customers were disconnected between 1 to 131 disconnections per customer during the reporting year. 
This change to the disconnections in emergency credit was completed mid 2016/2017 reporting year and the figure reported last year did not take into consideration the new emergency credit process and was incorrectly reported.  The correct number was 10,865 disconnects."  </t>
  </si>
  <si>
    <t>Refer CCR 40. Changes to only cancel concession cards after confirmation from Centrelink and not when the current card expires, and a newly implemented process to proactively contact customers who make Centrepay payments and do not have an active registered concession card, has seen an increase in the reported figures</t>
  </si>
  <si>
    <t>Refer CCR 72.
 Includes 12 network or supply complaints</t>
  </si>
  <si>
    <t>Refer CCR 72</t>
  </si>
  <si>
    <t xml:space="preserve">Refer CCR 72 </t>
  </si>
  <si>
    <t>Complaints this reporting period includes complaints resolved during during first point of contact (not previously reported).  This reporting change is a mandatory requirement from 2019/20 reporting year, refer to the Reporting Handbook 4.5.3 (page17) April 2019. Previous reporting years only recorded escalated complaints.
Includes 37 network and supply complaints</t>
  </si>
  <si>
    <t>A focus on early resolution of complaints has resolved all complaints within 15 business days</t>
  </si>
  <si>
    <t xml:space="preserve">Refer CCR 92. </t>
  </si>
  <si>
    <t>Refer CCR 103</t>
  </si>
  <si>
    <t>Rfer CCR 105</t>
  </si>
  <si>
    <t>Horizon Power's target is 70%</t>
  </si>
  <si>
    <t>The increase in the reported numbers was caused by a short term resource issue and high volume of calls</t>
  </si>
  <si>
    <t>Reporting this year did not capture the average  energy debt as at the 30th June (energy debt being debt greater than 90 days).  Our systems are not able to provide the retrospective figure.  A new report is in the process of being developed for future use and the average debt at the time of reporting has been provided.</t>
  </si>
  <si>
    <t>Refer CCR 120.  Previous reporting year recorded customers who applied for HUGS not all customers in hardship</t>
  </si>
  <si>
    <t>Refer to CCR 120 for the increase in numbers this reporting year</t>
  </si>
  <si>
    <t>Of 2633 customers that make payments by Centrepay only 692 are paying hardship instalments</t>
  </si>
  <si>
    <r>
      <t xml:space="preserve">Customer has </t>
    </r>
    <r>
      <rPr>
        <sz val="10"/>
        <rFont val="Arial"/>
        <family val="2"/>
      </rPr>
      <t xml:space="preserve">successfully completed a hardship instalment plan within the reporting period
</t>
    </r>
  </si>
  <si>
    <r>
      <t xml:space="preserve">Customer </t>
    </r>
    <r>
      <rPr>
        <sz val="10"/>
        <rFont val="Arial"/>
        <family val="2"/>
      </rPr>
      <t>fails to complete a hardship instalment plan within the reporting period and may or may not be offered a nw plan
The system enhancement to better record hardship customers (CCR 120) is the cause of the increase in the numbers in this reporting year</t>
    </r>
  </si>
  <si>
    <t>Refer to CCR 27 and CCR 42. Less business customers have requested an installment plans than last year, reasons for this are not known.</t>
  </si>
  <si>
    <t>Combined total of instalment plans and payment extensions.  488 customers were granted one off  payment extensions for their current debt
Refer to CCR25 and CCR 42.  Less business customers have needed additional time to pay than last year, reasons for this are not known.</t>
  </si>
  <si>
    <t>Direct debit applications increased from 392  last reporting year to1893 this reporting year due to the self service online application functionality implemented in July 2018. 
The direct debit plans have been terminated after multiple dishonoured payments against an account or rejections from financial institutions.   This can often be for reasons such as a card not having available funds, an account being closed etc.</t>
  </si>
  <si>
    <t xml:space="preserve">Disconnections this reporting year include the total number of disconnections and not individual customers reported in previous years.  
2313 individual customers were disconnected  which was an increase from 1943 customers reported last year.  
Improvement in the collection process to action instalment plan defaulters sooner in the process has increased customer disconnections.  Prior to the change customers that defaulted or did not comply with the agreed instalment plan re-entered the standard collections process after another 21 days.  The additional 21 days before entering the standard collection process meant that customers that defaulted often received their next bill before collection activity commenced.   Tightening the process whilst within the Customer Code ensures debt issues are identified earlier in the cycle.     </t>
  </si>
  <si>
    <t xml:space="preserve"> 70 individual customers were disconnected. 
Refer to CCR25 and CCR 27. Less business customers were disconnected than last year, reasons for this are not known.
</t>
  </si>
  <si>
    <t>The decrease this reporting year is attributed to continued improvements in AMI meter communication that allows customers to be reconnected remotely.  In addition reporting has been improved to accurately identify and action any reconnection that may breach the code timeframes.</t>
  </si>
  <si>
    <t>Since the AMI project, a number of crossed meters have been identified andn resolved, where meters are assigned to the wrong customer (often in multi master meter situations such as apartment blocks).  This has reduced the opportunity for disconnections in error.  In addition improved monitoring has resulted in less wrongful disconnections</t>
  </si>
  <si>
    <t>he increase in the reported numbers was caused by a series of unforseen resignations and high volume of calls in the summer of 2018/19.  This has been addressed to improve call centre performance since that time.</t>
  </si>
  <si>
    <t>Horizon Power provides customer self service options with a MyAccount and an App.  These facilities allow customers to better understand their bill and perform a number of common transactions without the need to call or email.  MyAccount went live in 2016 and the App in 2017.  Ongoing uptake has meant more customers are able to service their own queries 24x7.</t>
  </si>
  <si>
    <t>The majority are customers who hung up within 30 seconds. During the period where contact centre responses were not at target levels we saw a dramatic increase in transactions processes through self service channels - the App and MyAccount.  Thus we believe that where customers are experiencing longer wait times many are moving to self service. Refer CCR 110.</t>
  </si>
  <si>
    <t>Total number of residential customers who were subject to an instalment plan during the reporting year, includes
o Customers who have been assessed as being in hardship, and have been put onto an instalment plan; and
o Customers who have not been assessed as being in hardship, but have still been placed on an instalment plan.
The system change that has removed the 21 day grace period (Refer CCR 40) for customers that default an instalment plan has resulted in customers arranging additional plans this reporting year.</t>
  </si>
  <si>
    <t xml:space="preserve">Improved recording of hardship customers has seen a decrease in the the reported numbers this year and has increased the reported numbers in CCR120.  Total numbers covering hardship and those repaying an energy bill are similar year on year.
</t>
  </si>
  <si>
    <t>Refer to CCR 25, CCR 27 and CCR 40. Reasons for lower numbers of business customers this year are not known.</t>
  </si>
  <si>
    <t>Reporting this year did not capture the average  energy debt as at the 30th June (energy debt being debt greater than 90 days).  Our systems are not able to provide the retrospective figure.  A new report is in the process of being developed for future use and the average debt at the time of reporting has been provided.  Reasons for increase in debt is not known.</t>
  </si>
  <si>
    <t xml:space="preserve">Refer CCR115 - Improved recording of hardship customers has seen a decrease in the reported numbers this year (as hardship customers have increased and are excluded from this figure) 
485 customers had energy debt less than $500 </t>
  </si>
  <si>
    <t xml:space="preserve">Refer CCR115 - Improved recording of hardship customers has seen a decrease in the reported numbers this year (as hardship customers have increased and are excluded from this figure) </t>
  </si>
  <si>
    <t xml:space="preserve">Refer CCR115 - Improved recording of hardship customers has seen a decrease in the the reported numbers this year (as hardship customers have increased and are excluded from this figure) </t>
  </si>
  <si>
    <t xml:space="preserve">Improved recording of hardship customers has seen a decrease in the reported numbers this year (as hardship customers have increased and are excluded from this figure) </t>
  </si>
  <si>
    <t xml:space="preserve">The decrease reported this year is attributed to the decrease in CCR 125 and CCR 115 (as hardship customers have increased and are excluded from this figure) </t>
  </si>
  <si>
    <t>System enhancements have been implemented during the reporting year to improve hardship customer records.  Where previously only HUGS eligible customers were noted, we now identify a wider group as being in hardship per the Code.   Reporting period last year only included customers who qualified for HUGs</t>
  </si>
  <si>
    <t>The 52 customers identified are those that Horizon Power attempted to obtain  HUGS funding for, but were declined.  The reduction from last year may be due to an tightened eligibility criteria.  Horizon Power did not deny any customer access to Horizon Powers hardship program.</t>
  </si>
  <si>
    <t>Refer CCR 120.  Variations from previous year are as a result of better recording of all hardship customers, not just those eligible for HUGS.</t>
  </si>
  <si>
    <t>The system enhancement to better record hardship customers (CCR 120) is the cause of the increase in the numbers in this reporting year. Variations from previous year are as a result of better recording of all hardship customers, not just those eligible for HUGS.</t>
  </si>
  <si>
    <r>
      <t>Cleared all debt </t>
    </r>
    <r>
      <rPr>
        <b/>
        <u/>
        <sz val="10"/>
        <color rgb="FF000000"/>
        <rFont val="Arial"/>
        <family val="2"/>
      </rPr>
      <t>or</t>
    </r>
    <r>
      <rPr>
        <sz val="10"/>
        <color rgb="FF000000"/>
        <rFont val="Arial"/>
        <family val="2"/>
      </rPr>
      <t xml:space="preserve"> finished their agreed plan </t>
    </r>
    <r>
      <rPr>
        <b/>
        <u/>
        <sz val="10"/>
        <color rgb="FF000000"/>
        <rFont val="Arial"/>
        <family val="2"/>
      </rPr>
      <t>or</t>
    </r>
    <r>
      <rPr>
        <sz val="10"/>
        <color rgb="FF000000"/>
        <rFont val="Arial"/>
        <family val="2"/>
      </rPr>
      <t xml:space="preserve"> didn’t meet their obligations under the plan and the plan was cancelled at some point during the reporting period
The system enhancement to better record hardship customers (CCR 120) and not just HUGS customers reported last year is the cause of the increase in the numbers in this reporting year</t>
    </r>
  </si>
  <si>
    <r>
      <t xml:space="preserve">Customer with a hardship instalment plan in the last 2 reporting years  </t>
    </r>
    <r>
      <rPr>
        <b/>
        <u/>
        <sz val="10"/>
        <rFont val="Arial"/>
        <family val="2"/>
      </rPr>
      <t>AND</t>
    </r>
    <r>
      <rPr>
        <sz val="10"/>
        <rFont val="Arial"/>
        <family val="2"/>
      </rPr>
      <t xml:space="preserve"> successfully completed an instalment plan </t>
    </r>
    <r>
      <rPr>
        <b/>
        <u/>
        <sz val="10"/>
        <rFont val="Arial"/>
        <family val="2"/>
      </rPr>
      <t>AND</t>
    </r>
    <r>
      <rPr>
        <sz val="10"/>
        <rFont val="Arial"/>
        <family val="2"/>
      </rPr>
      <t xml:space="preserve"> then was disconnected at some point in the reporting period
The system enhancement to better record hardship customers (CCR 120) and not just HUGS customers reported last year is the cause of the increase in the numbers in this reporting year</t>
    </r>
  </si>
  <si>
    <t>Dependant on the above CCR141
The system enhancement to better record hardship customers (CCR 120) and not just HUGS customers reported last year is the cause of the increase in the numbers in this reporting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</si>
</sst>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quot;$&quot;#,##0"/>
    <numFmt numFmtId="167" formatCode="_-[$$-C09]* #,##0.00_-;\-[$$-C09]* #,##0.00_-;_-[$$-C09]* &quot;-&quot;??_-;_-@_-"/>
    <numFmt numFmtId="168" formatCode="_-[$$-C09]* #,##0_-;\-[$$-C09]* #,##0_-;_-[$$-C09]* &quot;-&quot;_-;_-@_-"/>
  </numFmts>
  <fonts count="34" x14ac:knownFonts="1">
    <font>
      <sz val="11"/>
      <color theme="1"/>
      <name val="Arial"/>
      <family val="2"/>
      <scheme val="minor"/>
    </font>
    <font>
      <b/>
      <sz val="10"/>
      <name val="Arial"/>
      <family val="2"/>
    </font>
    <font>
      <sz val="9"/>
      <name val="Arial"/>
      <family val="2"/>
    </font>
    <font>
      <sz val="8"/>
      <name val="Arial"/>
      <family val="2"/>
    </font>
    <font>
      <sz val="10"/>
      <name val="Arial"/>
      <family val="2"/>
    </font>
    <font>
      <i/>
      <sz val="10"/>
      <color rgb="FFFF0000"/>
      <name val="Arial"/>
      <family val="2"/>
    </font>
    <font>
      <sz val="10"/>
      <color rgb="FFFF0000"/>
      <name val="Arial"/>
      <family val="2"/>
    </font>
    <font>
      <sz val="10"/>
      <color theme="0"/>
      <name val="Arial"/>
      <family val="2"/>
    </font>
    <font>
      <b/>
      <sz val="16"/>
      <color theme="0"/>
      <name val="Arial"/>
      <family val="2"/>
    </font>
    <font>
      <u/>
      <sz val="10"/>
      <color theme="10"/>
      <name val="Arial"/>
      <family val="2"/>
    </font>
    <font>
      <sz val="11"/>
      <name val="Arial"/>
      <family val="2"/>
    </font>
    <font>
      <strike/>
      <sz val="10"/>
      <name val="Arial"/>
      <family val="2"/>
    </font>
    <font>
      <i/>
      <sz val="10"/>
      <name val="Arial"/>
      <family val="2"/>
    </font>
    <font>
      <sz val="10"/>
      <name val="Symbol"/>
      <family val="1"/>
      <charset val="2"/>
    </font>
    <font>
      <i/>
      <sz val="9"/>
      <name val="Arial"/>
      <family val="2"/>
    </font>
    <font>
      <sz val="10"/>
      <name val="Arial"/>
      <family val="2"/>
    </font>
    <font>
      <sz val="12"/>
      <name val="Arial"/>
      <family val="2"/>
    </font>
    <font>
      <i/>
      <sz val="12"/>
      <name val="Arial"/>
      <family val="2"/>
    </font>
    <font>
      <b/>
      <sz val="18"/>
      <color theme="4"/>
      <name val="Arial"/>
      <family val="2"/>
      <scheme val="minor"/>
    </font>
    <font>
      <b/>
      <sz val="16"/>
      <color theme="4"/>
      <name val="Arial"/>
      <family val="2"/>
      <scheme val="minor"/>
    </font>
    <font>
      <i/>
      <sz val="14"/>
      <color theme="4"/>
      <name val="Arial"/>
      <family val="2"/>
      <scheme val="minor"/>
    </font>
    <font>
      <i/>
      <sz val="13"/>
      <color theme="4"/>
      <name val="Arial"/>
      <family val="2"/>
      <scheme val="minor"/>
    </font>
    <font>
      <b/>
      <sz val="22"/>
      <color theme="4"/>
      <name val="Arial"/>
      <family val="2"/>
      <scheme val="minor"/>
    </font>
    <font>
      <b/>
      <sz val="10"/>
      <color theme="1"/>
      <name val="Arial"/>
      <family val="2"/>
      <scheme val="minor"/>
    </font>
    <font>
      <sz val="14"/>
      <color theme="1"/>
      <name val="Arial"/>
      <family val="2"/>
      <scheme val="minor"/>
    </font>
    <font>
      <sz val="10"/>
      <color theme="1"/>
      <name val="Arial"/>
      <family val="2"/>
      <scheme val="minor"/>
    </font>
    <font>
      <b/>
      <sz val="10"/>
      <color rgb="FFFFFFFF"/>
      <name val="Arial"/>
      <family val="2"/>
      <scheme val="minor"/>
    </font>
    <font>
      <sz val="11"/>
      <name val="Arial"/>
      <family val="2"/>
      <scheme val="minor"/>
    </font>
    <font>
      <b/>
      <u/>
      <sz val="10"/>
      <color rgb="FF000000"/>
      <name val="Arial"/>
      <family val="2"/>
    </font>
    <font>
      <sz val="10"/>
      <color rgb="FF000000"/>
      <name val="Arial"/>
      <family val="2"/>
    </font>
    <font>
      <b/>
      <u/>
      <sz val="10"/>
      <name val="Arial"/>
      <family val="2"/>
    </font>
    <font>
      <sz val="11"/>
      <color rgb="FFFF0000"/>
      <name val="Arial"/>
      <family val="2"/>
      <scheme val="minor"/>
    </font>
    <font>
      <sz val="10"/>
      <name val="Arial"/>
    </font>
    <font>
      <sz val="9"/>
      <color rgb="FFFF0000"/>
      <name val="Arial"/>
      <family val="2"/>
    </font>
  </fonts>
  <fills count="12">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13"/>
        <bgColor indexed="64"/>
      </patternFill>
    </fill>
    <fill>
      <patternFill patternType="solid">
        <fgColor theme="1"/>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theme="4"/>
        <bgColor indexed="64"/>
      </patternFill>
    </fill>
  </fills>
  <borders count="2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4"/>
      </left>
      <right style="thin">
        <color theme="4"/>
      </right>
      <top style="thin">
        <color theme="4"/>
      </top>
      <bottom style="thin">
        <color theme="4"/>
      </bottom>
      <diagonal/>
    </border>
    <border>
      <left/>
      <right/>
      <top/>
      <bottom style="medium">
        <color indexed="64"/>
      </bottom>
      <diagonal/>
    </border>
  </borders>
  <cellStyleXfs count="20">
    <xf numFmtId="0" fontId="0" fillId="0" borderId="0" applyNumberFormat="0" applyFill="0" applyBorder="0" applyProtection="0"/>
    <xf numFmtId="0" fontId="9" fillId="0" borderId="0" applyNumberFormat="0" applyFill="0" applyBorder="0" applyAlignment="0" applyProtection="0"/>
    <xf numFmtId="4" fontId="15" fillId="0" borderId="0" applyFont="0" applyFill="0" applyBorder="0" applyAlignment="0" applyProtection="0"/>
    <xf numFmtId="3" fontId="15"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22" fillId="0" borderId="0" applyNumberFormat="0" applyFill="0" applyBorder="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Protection="0"/>
    <xf numFmtId="0" fontId="21" fillId="0" borderId="0" applyNumberFormat="0" applyFill="0" applyBorder="0" applyProtection="0"/>
    <xf numFmtId="0" fontId="23" fillId="0" borderId="0" applyNumberFormat="0" applyFill="0" applyBorder="0" applyProtection="0"/>
    <xf numFmtId="0" fontId="24" fillId="0" borderId="0" applyNumberFormat="0" applyFill="0" applyAlignment="0" applyProtection="0"/>
    <xf numFmtId="0" fontId="25" fillId="0" borderId="0" applyNumberFormat="0" applyFill="0" applyBorder="0" applyProtection="0"/>
    <xf numFmtId="0" fontId="25" fillId="0" borderId="25" applyNumberFormat="0" applyFill="0" applyProtection="0"/>
    <xf numFmtId="0" fontId="26" fillId="11" borderId="25" applyNumberFormat="0" applyProtection="0"/>
    <xf numFmtId="0" fontId="23" fillId="0" borderId="25" applyNumberFormat="0" applyFill="0" applyProtection="0"/>
    <xf numFmtId="0" fontId="4" fillId="0" borderId="0"/>
    <xf numFmtId="0" fontId="4" fillId="0" borderId="0"/>
    <xf numFmtId="0" fontId="32" fillId="0" borderId="0"/>
  </cellStyleXfs>
  <cellXfs count="149">
    <xf numFmtId="0" fontId="0" fillId="0" borderId="0" xfId="0"/>
    <xf numFmtId="10" fontId="2" fillId="0" borderId="2" xfId="0" applyNumberFormat="1" applyFont="1" applyFill="1" applyBorder="1" applyAlignment="1" applyProtection="1">
      <alignment horizontal="left" vertical="center" wrapText="1"/>
      <protection locked="0"/>
    </xf>
    <xf numFmtId="10" fontId="2" fillId="0" borderId="3" xfId="0" applyNumberFormat="1" applyFont="1" applyFill="1" applyBorder="1" applyAlignment="1" applyProtection="1">
      <alignment horizontal="left" vertical="center" wrapText="1"/>
      <protection locked="0"/>
    </xf>
    <xf numFmtId="10" fontId="4" fillId="2" borderId="8" xfId="0" applyNumberFormat="1" applyFont="1" applyFill="1" applyBorder="1" applyAlignment="1" applyProtection="1">
      <alignment vertical="center" wrapText="1"/>
    </xf>
    <xf numFmtId="2" fontId="2" fillId="0" borderId="2" xfId="0" applyNumberFormat="1" applyFont="1" applyFill="1" applyBorder="1" applyAlignment="1" applyProtection="1">
      <alignment horizontal="left" vertical="center" wrapText="1"/>
      <protection locked="0"/>
    </xf>
    <xf numFmtId="2" fontId="2" fillId="0" borderId="3" xfId="0" applyNumberFormat="1" applyFont="1" applyFill="1" applyBorder="1" applyAlignment="1" applyProtection="1">
      <alignment horizontal="left" vertical="center" wrapText="1"/>
      <protection locked="0"/>
    </xf>
    <xf numFmtId="164" fontId="4" fillId="2" borderId="8" xfId="0" applyNumberFormat="1" applyFont="1" applyFill="1" applyBorder="1" applyAlignment="1" applyProtection="1">
      <alignment vertical="center" wrapText="1"/>
    </xf>
    <xf numFmtId="164" fontId="4" fillId="4" borderId="8" xfId="0" applyNumberFormat="1" applyFont="1" applyFill="1" applyBorder="1" applyAlignment="1" applyProtection="1">
      <alignment vertical="center" wrapText="1"/>
    </xf>
    <xf numFmtId="164" fontId="4" fillId="4" borderId="9" xfId="0" applyNumberFormat="1" applyFont="1" applyFill="1" applyBorder="1" applyAlignment="1" applyProtection="1">
      <alignment vertical="center" wrapText="1"/>
    </xf>
    <xf numFmtId="0" fontId="1" fillId="3" borderId="7" xfId="0" applyFont="1" applyFill="1" applyBorder="1" applyAlignment="1" applyProtection="1">
      <alignment horizontal="center" vertical="center" wrapText="1"/>
    </xf>
    <xf numFmtId="0" fontId="4" fillId="0" borderId="0" xfId="0" applyFont="1" applyBorder="1" applyAlignment="1" applyProtection="1">
      <alignment horizontal="justify" vertical="center" wrapText="1"/>
    </xf>
    <xf numFmtId="1" fontId="4" fillId="0" borderId="0" xfId="0" applyNumberFormat="1" applyFont="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xf>
    <xf numFmtId="0" fontId="1" fillId="3" borderId="8" xfId="0" applyFont="1" applyFill="1" applyBorder="1" applyAlignment="1" applyProtection="1">
      <alignment horizontal="center" vertical="center" wrapText="1"/>
    </xf>
    <xf numFmtId="0" fontId="4" fillId="0" borderId="4" xfId="0" applyFont="1" applyBorder="1" applyAlignment="1" applyProtection="1">
      <alignment vertical="center" wrapText="1"/>
    </xf>
    <xf numFmtId="0" fontId="4" fillId="0" borderId="6" xfId="0" applyFont="1" applyBorder="1" applyAlignment="1" applyProtection="1">
      <alignment vertical="center" wrapText="1"/>
    </xf>
    <xf numFmtId="0" fontId="4" fillId="0" borderId="4"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4" xfId="0" applyFont="1" applyBorder="1" applyAlignment="1" applyProtection="1">
      <alignment horizontal="justify" vertical="center" wrapText="1"/>
    </xf>
    <xf numFmtId="165" fontId="4" fillId="7" borderId="8" xfId="0" applyNumberFormat="1" applyFont="1" applyFill="1" applyBorder="1" applyAlignment="1" applyProtection="1">
      <alignment vertical="center" wrapText="1"/>
    </xf>
    <xf numFmtId="10" fontId="4" fillId="7" borderId="8" xfId="0" applyNumberFormat="1" applyFont="1" applyFill="1" applyBorder="1" applyAlignment="1" applyProtection="1">
      <alignment vertical="center" wrapText="1"/>
    </xf>
    <xf numFmtId="0" fontId="4" fillId="0" borderId="6" xfId="0" applyFont="1" applyBorder="1" applyAlignment="1" applyProtection="1">
      <alignment horizontal="justify" vertical="center" wrapText="1"/>
    </xf>
    <xf numFmtId="164" fontId="4" fillId="8" borderId="8" xfId="0" applyNumberFormat="1" applyFont="1" applyFill="1" applyBorder="1" applyAlignment="1" applyProtection="1">
      <alignment vertical="center" wrapText="1"/>
    </xf>
    <xf numFmtId="165" fontId="4" fillId="8" borderId="8" xfId="0" applyNumberFormat="1" applyFont="1" applyFill="1" applyBorder="1" applyAlignment="1" applyProtection="1">
      <alignment vertical="center" wrapText="1"/>
    </xf>
    <xf numFmtId="165" fontId="4" fillId="8" borderId="9" xfId="0" applyNumberFormat="1" applyFont="1" applyFill="1" applyBorder="1" applyAlignment="1" applyProtection="1">
      <alignment vertical="center" wrapText="1"/>
    </xf>
    <xf numFmtId="0" fontId="1" fillId="3" borderId="8" xfId="0" applyFont="1" applyFill="1" applyBorder="1" applyAlignment="1" applyProtection="1">
      <alignment horizontal="center" vertical="center" wrapText="1"/>
    </xf>
    <xf numFmtId="0" fontId="5" fillId="0" borderId="0" xfId="0" applyFont="1" applyAlignment="1">
      <alignment vertical="top"/>
    </xf>
    <xf numFmtId="1" fontId="4" fillId="7" borderId="8" xfId="0" applyNumberFormat="1" applyFont="1" applyFill="1" applyBorder="1" applyAlignment="1" applyProtection="1">
      <alignment horizontal="center" vertical="center" wrapText="1"/>
      <protection locked="0"/>
    </xf>
    <xf numFmtId="0" fontId="4" fillId="0" borderId="16" xfId="0" applyFont="1" applyBorder="1" applyAlignment="1" applyProtection="1">
      <alignment horizontal="justify" vertical="center" wrapText="1"/>
    </xf>
    <xf numFmtId="0" fontId="4" fillId="0" borderId="8" xfId="0" applyFont="1" applyBorder="1" applyAlignment="1">
      <alignment vertical="center" wrapText="1"/>
    </xf>
    <xf numFmtId="0" fontId="4" fillId="0" borderId="18" xfId="0" applyFont="1" applyBorder="1" applyAlignment="1" applyProtection="1">
      <alignment vertical="center" wrapText="1"/>
    </xf>
    <xf numFmtId="0" fontId="4" fillId="0" borderId="8" xfId="0" applyFont="1" applyBorder="1" applyAlignment="1" applyProtection="1">
      <alignment vertical="center" wrapText="1"/>
    </xf>
    <xf numFmtId="0" fontId="4" fillId="0" borderId="9" xfId="0" applyFont="1" applyBorder="1" applyAlignment="1" applyProtection="1">
      <alignment vertical="center" wrapText="1"/>
    </xf>
    <xf numFmtId="0" fontId="1" fillId="3" borderId="8" xfId="0" applyFont="1" applyFill="1" applyBorder="1" applyAlignment="1" applyProtection="1">
      <alignment horizontal="center" vertical="center" wrapText="1"/>
    </xf>
    <xf numFmtId="10" fontId="2" fillId="0" borderId="0" xfId="0" applyNumberFormat="1" applyFont="1" applyFill="1" applyBorder="1" applyAlignment="1" applyProtection="1">
      <alignment horizontal="left" vertical="center" wrapText="1"/>
      <protection locked="0"/>
    </xf>
    <xf numFmtId="0" fontId="0" fillId="0" borderId="0" xfId="0" applyBorder="1"/>
    <xf numFmtId="1" fontId="6" fillId="0" borderId="0" xfId="0" applyNumberFormat="1" applyFont="1" applyFill="1" applyBorder="1" applyAlignment="1" applyProtection="1">
      <alignment horizontal="center" vertical="center" wrapText="1"/>
      <protection locked="0"/>
    </xf>
    <xf numFmtId="1" fontId="6" fillId="0" borderId="0" xfId="0" applyNumberFormat="1" applyFont="1" applyFill="1" applyBorder="1" applyAlignment="1" applyProtection="1">
      <alignment horizontal="center" vertical="center" wrapText="1"/>
    </xf>
    <xf numFmtId="0" fontId="4" fillId="0" borderId="19" xfId="0" applyFont="1" applyBorder="1" applyAlignment="1" applyProtection="1">
      <alignment vertical="center" wrapText="1"/>
    </xf>
    <xf numFmtId="0" fontId="4" fillId="0" borderId="8" xfId="0" applyFont="1" applyBorder="1" applyAlignment="1">
      <alignment vertical="top" wrapText="1"/>
    </xf>
    <xf numFmtId="1" fontId="4" fillId="7" borderId="9" xfId="0" applyNumberFormat="1" applyFont="1" applyFill="1" applyBorder="1" applyAlignment="1" applyProtection="1">
      <alignment horizontal="center" vertical="center" wrapText="1"/>
      <protection locked="0"/>
    </xf>
    <xf numFmtId="0" fontId="4" fillId="0" borderId="8" xfId="0" applyFont="1" applyBorder="1" applyAlignment="1">
      <alignment horizontal="left" vertical="center" wrapText="1"/>
    </xf>
    <xf numFmtId="0" fontId="4" fillId="0"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4" fillId="0" borderId="0" xfId="0" applyFont="1" applyFill="1" applyBorder="1" applyAlignment="1" applyProtection="1">
      <alignment vertical="center"/>
    </xf>
    <xf numFmtId="0" fontId="0" fillId="0" borderId="0" xfId="0" applyAlignment="1">
      <alignment horizontal="left"/>
    </xf>
    <xf numFmtId="0" fontId="1" fillId="3" borderId="8" xfId="0" applyFont="1" applyFill="1" applyBorder="1" applyAlignment="1" applyProtection="1">
      <alignment horizontal="center" vertical="center" wrapText="1"/>
    </xf>
    <xf numFmtId="0" fontId="8" fillId="5" borderId="0" xfId="0" applyFont="1" applyFill="1" applyAlignment="1">
      <alignment horizontal="center" vertical="center"/>
    </xf>
    <xf numFmtId="0" fontId="9" fillId="0" borderId="20" xfId="1" applyBorder="1"/>
    <xf numFmtId="0" fontId="4" fillId="0" borderId="20" xfId="0" applyFont="1" applyBorder="1" applyAlignment="1">
      <alignment vertical="top" wrapText="1"/>
    </xf>
    <xf numFmtId="164" fontId="4" fillId="7" borderId="20" xfId="0" applyNumberFormat="1" applyFont="1" applyFill="1" applyBorder="1" applyAlignment="1" applyProtection="1">
      <alignment vertical="center" wrapText="1"/>
    </xf>
    <xf numFmtId="10" fontId="2" fillId="0" borderId="21" xfId="0" applyNumberFormat="1" applyFont="1" applyFill="1" applyBorder="1" applyAlignment="1" applyProtection="1">
      <alignment horizontal="left" vertical="center" wrapText="1"/>
      <protection locked="0"/>
    </xf>
    <xf numFmtId="3" fontId="4" fillId="10" borderId="20" xfId="0" applyNumberFormat="1" applyFont="1" applyFill="1" applyBorder="1" applyAlignment="1" applyProtection="1">
      <alignment vertical="center" wrapText="1"/>
      <protection locked="0"/>
    </xf>
    <xf numFmtId="3" fontId="4" fillId="7" borderId="8" xfId="0" applyNumberFormat="1" applyFont="1" applyFill="1" applyBorder="1" applyAlignment="1" applyProtection="1">
      <alignment vertical="center" wrapText="1"/>
      <protection locked="0"/>
    </xf>
    <xf numFmtId="166" fontId="4" fillId="10" borderId="8" xfId="0" applyNumberFormat="1" applyFont="1" applyFill="1" applyBorder="1" applyAlignment="1" applyProtection="1">
      <alignment vertical="center" wrapText="1"/>
    </xf>
    <xf numFmtId="3" fontId="4" fillId="0" borderId="8" xfId="0" applyNumberFormat="1" applyFont="1" applyBorder="1" applyAlignment="1" applyProtection="1">
      <alignment vertical="center" wrapText="1"/>
      <protection locked="0"/>
    </xf>
    <xf numFmtId="3" fontId="4" fillId="0" borderId="17" xfId="0" applyNumberFormat="1" applyFont="1" applyBorder="1" applyAlignment="1" applyProtection="1">
      <alignment vertical="center" wrapText="1"/>
      <protection locked="0"/>
    </xf>
    <xf numFmtId="3" fontId="4" fillId="8" borderId="17" xfId="0" applyNumberFormat="1" applyFont="1" applyFill="1" applyBorder="1" applyAlignment="1" applyProtection="1">
      <alignment vertical="center" wrapText="1"/>
    </xf>
    <xf numFmtId="3" fontId="4" fillId="0" borderId="17" xfId="0" applyNumberFormat="1" applyFont="1" applyFill="1" applyBorder="1" applyAlignment="1" applyProtection="1">
      <alignment vertical="center" wrapText="1"/>
      <protection locked="0"/>
    </xf>
    <xf numFmtId="3" fontId="4" fillId="0" borderId="9" xfId="0" applyNumberFormat="1" applyFont="1" applyBorder="1" applyAlignment="1" applyProtection="1">
      <alignment vertical="center" wrapText="1"/>
      <protection locked="0"/>
    </xf>
    <xf numFmtId="3" fontId="4" fillId="2" borderId="8" xfId="0" applyNumberFormat="1" applyFont="1" applyFill="1" applyBorder="1" applyAlignment="1" applyProtection="1">
      <alignment vertical="center" wrapText="1"/>
    </xf>
    <xf numFmtId="164" fontId="0" fillId="0" borderId="0" xfId="0" applyNumberFormat="1"/>
    <xf numFmtId="3" fontId="4" fillId="0" borderId="8" xfId="0" applyNumberFormat="1" applyFont="1" applyFill="1" applyBorder="1" applyAlignment="1" applyProtection="1">
      <alignment vertical="center" wrapText="1"/>
    </xf>
    <xf numFmtId="3" fontId="4" fillId="6" borderId="8" xfId="0" applyNumberFormat="1" applyFont="1" applyFill="1" applyBorder="1" applyAlignment="1" applyProtection="1">
      <alignment horizontal="left" vertical="center" wrapText="1"/>
    </xf>
    <xf numFmtId="3" fontId="4" fillId="2" borderId="9" xfId="0" applyNumberFormat="1" applyFont="1" applyFill="1" applyBorder="1" applyAlignment="1" applyProtection="1">
      <alignment vertical="center" wrapText="1"/>
    </xf>
    <xf numFmtId="3" fontId="4" fillId="0" borderId="8" xfId="0" applyNumberFormat="1" applyFont="1" applyFill="1" applyBorder="1" applyAlignment="1" applyProtection="1">
      <alignment vertical="center" wrapText="1"/>
      <protection locked="0"/>
    </xf>
    <xf numFmtId="3" fontId="4" fillId="6" borderId="8" xfId="0" applyNumberFormat="1" applyFont="1" applyFill="1" applyBorder="1" applyAlignment="1" applyProtection="1">
      <alignment vertical="center" wrapText="1"/>
      <protection locked="0"/>
    </xf>
    <xf numFmtId="3" fontId="4" fillId="6" borderId="9" xfId="0" applyNumberFormat="1" applyFont="1" applyFill="1" applyBorder="1" applyAlignment="1" applyProtection="1">
      <alignment vertical="center" wrapText="1"/>
      <protection locked="0"/>
    </xf>
    <xf numFmtId="3" fontId="4" fillId="0" borderId="8" xfId="0" applyNumberFormat="1" applyFont="1" applyBorder="1" applyAlignment="1" applyProtection="1">
      <alignment horizontal="right" vertical="center" wrapText="1"/>
      <protection locked="0"/>
    </xf>
    <xf numFmtId="3" fontId="4" fillId="0" borderId="8" xfId="0" applyNumberFormat="1" applyFont="1" applyFill="1" applyBorder="1" applyAlignment="1" applyProtection="1">
      <alignment horizontal="right" vertical="center" wrapText="1"/>
      <protection locked="0"/>
    </xf>
    <xf numFmtId="3" fontId="4" fillId="10" borderId="8" xfId="0" applyNumberFormat="1" applyFont="1" applyFill="1" applyBorder="1" applyAlignment="1" applyProtection="1">
      <alignment horizontal="right" vertical="center" wrapText="1"/>
    </xf>
    <xf numFmtId="3" fontId="4" fillId="7" borderId="8" xfId="0" applyNumberFormat="1" applyFont="1" applyFill="1" applyBorder="1" applyAlignment="1" applyProtection="1">
      <alignment horizontal="right" vertical="center" wrapText="1"/>
      <protection locked="0"/>
    </xf>
    <xf numFmtId="3" fontId="4" fillId="10" borderId="9" xfId="0" applyNumberFormat="1" applyFont="1" applyFill="1" applyBorder="1" applyAlignment="1" applyProtection="1">
      <alignment horizontal="right" vertical="center" wrapText="1"/>
    </xf>
    <xf numFmtId="166" fontId="4" fillId="0" borderId="8" xfId="0" applyNumberFormat="1" applyFont="1" applyFill="1" applyBorder="1" applyAlignment="1" applyProtection="1">
      <alignment horizontal="right" vertical="center" wrapText="1"/>
    </xf>
    <xf numFmtId="166" fontId="4" fillId="0" borderId="8" xfId="0" applyNumberFormat="1" applyFont="1" applyFill="1" applyBorder="1" applyAlignment="1" applyProtection="1">
      <alignment horizontal="right" vertical="center" wrapText="1"/>
      <protection locked="0"/>
    </xf>
    <xf numFmtId="0" fontId="0" fillId="7" borderId="8" xfId="0" applyFill="1" applyBorder="1" applyAlignment="1">
      <alignment vertical="center"/>
    </xf>
    <xf numFmtId="3" fontId="0" fillId="7" borderId="8" xfId="0" applyNumberFormat="1" applyFill="1" applyBorder="1" applyAlignment="1">
      <alignment vertical="center"/>
    </xf>
    <xf numFmtId="0" fontId="0" fillId="7" borderId="9" xfId="0" applyFill="1" applyBorder="1" applyAlignment="1">
      <alignment vertical="center"/>
    </xf>
    <xf numFmtId="166" fontId="4" fillId="6" borderId="8" xfId="0" applyNumberFormat="1" applyFont="1" applyFill="1" applyBorder="1" applyAlignment="1" applyProtection="1">
      <alignment horizontal="right" vertical="center" wrapText="1"/>
      <protection locked="0"/>
    </xf>
    <xf numFmtId="3" fontId="4" fillId="6" borderId="8" xfId="0" applyNumberFormat="1" applyFont="1" applyFill="1" applyBorder="1" applyAlignment="1" applyProtection="1">
      <alignment horizontal="right" vertical="center" wrapText="1"/>
      <protection locked="0"/>
    </xf>
    <xf numFmtId="3" fontId="4" fillId="6" borderId="9" xfId="0" applyNumberFormat="1" applyFont="1" applyFill="1" applyBorder="1" applyAlignment="1" applyProtection="1">
      <alignment horizontal="right" vertical="center" wrapText="1"/>
      <protection locked="0"/>
    </xf>
    <xf numFmtId="166" fontId="4" fillId="0" borderId="9" xfId="0" applyNumberFormat="1" applyFont="1" applyFill="1" applyBorder="1" applyAlignment="1" applyProtection="1">
      <alignment horizontal="right" vertical="center" wrapText="1"/>
      <protection locked="0"/>
    </xf>
    <xf numFmtId="10" fontId="4" fillId="2" borderId="8" xfId="0" applyNumberFormat="1" applyFont="1" applyFill="1" applyBorder="1" applyAlignment="1" applyProtection="1">
      <alignment horizontal="right" vertical="center" wrapText="1"/>
    </xf>
    <xf numFmtId="164" fontId="4" fillId="4" borderId="8" xfId="0" applyNumberFormat="1" applyFont="1" applyFill="1" applyBorder="1" applyAlignment="1" applyProtection="1">
      <alignment horizontal="right" vertical="center" wrapText="1"/>
    </xf>
    <xf numFmtId="10" fontId="4" fillId="4" borderId="8" xfId="0" applyNumberFormat="1" applyFont="1" applyFill="1" applyBorder="1" applyAlignment="1" applyProtection="1">
      <alignment horizontal="right" vertical="center" wrapText="1"/>
    </xf>
    <xf numFmtId="10" fontId="4" fillId="6" borderId="8" xfId="0" applyNumberFormat="1" applyFont="1" applyFill="1" applyBorder="1" applyAlignment="1" applyProtection="1">
      <alignment horizontal="right" vertical="center" wrapText="1"/>
    </xf>
    <xf numFmtId="164" fontId="4" fillId="4" borderId="9" xfId="0" applyNumberFormat="1" applyFont="1" applyFill="1" applyBorder="1" applyAlignment="1" applyProtection="1">
      <alignment horizontal="right" vertical="center" wrapText="1"/>
    </xf>
    <xf numFmtId="164" fontId="4" fillId="2" borderId="8" xfId="0" applyNumberFormat="1" applyFont="1" applyFill="1" applyBorder="1" applyAlignment="1" applyProtection="1">
      <alignment horizontal="right" vertical="center" wrapText="1"/>
    </xf>
    <xf numFmtId="164" fontId="4" fillId="2" borderId="9" xfId="0" applyNumberFormat="1" applyFont="1" applyFill="1" applyBorder="1" applyAlignment="1" applyProtection="1">
      <alignment horizontal="right" vertical="center" wrapText="1"/>
    </xf>
    <xf numFmtId="3" fontId="4" fillId="2" borderId="8" xfId="0" applyNumberFormat="1" applyFont="1" applyFill="1" applyBorder="1" applyAlignment="1" applyProtection="1">
      <alignment horizontal="right" vertical="center" wrapText="1"/>
    </xf>
    <xf numFmtId="0" fontId="4" fillId="0" borderId="22" xfId="0" applyFont="1" applyBorder="1" applyAlignment="1" applyProtection="1">
      <alignment horizontal="left" vertical="center" wrapText="1"/>
    </xf>
    <xf numFmtId="0" fontId="4" fillId="0" borderId="23" xfId="0" applyFont="1" applyBorder="1" applyAlignment="1">
      <alignment horizontal="left" vertical="center" wrapText="1"/>
    </xf>
    <xf numFmtId="3" fontId="4" fillId="0" borderId="23" xfId="0" applyNumberFormat="1" applyFont="1" applyBorder="1" applyAlignment="1" applyProtection="1">
      <alignment horizontal="right" vertical="center" wrapText="1"/>
      <protection locked="0"/>
    </xf>
    <xf numFmtId="10" fontId="4" fillId="2" borderId="23" xfId="0" applyNumberFormat="1" applyFont="1" applyFill="1" applyBorder="1" applyAlignment="1" applyProtection="1">
      <alignment horizontal="right" vertical="center" wrapText="1"/>
    </xf>
    <xf numFmtId="10" fontId="2" fillId="0" borderId="24" xfId="0" applyNumberFormat="1" applyFont="1" applyFill="1" applyBorder="1" applyAlignment="1" applyProtection="1">
      <alignment horizontal="left" vertical="center" wrapText="1"/>
      <protection locked="0"/>
    </xf>
    <xf numFmtId="3" fontId="4" fillId="0" borderId="23" xfId="0" applyNumberFormat="1" applyFont="1" applyBorder="1" applyAlignment="1" applyProtection="1">
      <alignment vertical="center" wrapText="1"/>
      <protection locked="0"/>
    </xf>
    <xf numFmtId="164" fontId="4" fillId="0" borderId="8" xfId="0" applyNumberFormat="1" applyFont="1" applyFill="1" applyBorder="1" applyAlignment="1" applyProtection="1">
      <alignment horizontal="right" vertical="center" wrapText="1"/>
    </xf>
    <xf numFmtId="3" fontId="4" fillId="0" borderId="8" xfId="0" applyNumberFormat="1" applyFont="1" applyFill="1" applyBorder="1" applyAlignment="1" applyProtection="1">
      <alignment horizontal="right" vertical="center" wrapText="1"/>
    </xf>
    <xf numFmtId="0" fontId="6" fillId="0" borderId="0" xfId="0" applyFont="1" applyFill="1" applyBorder="1" applyAlignment="1">
      <alignment vertical="top" wrapText="1"/>
    </xf>
    <xf numFmtId="0" fontId="10" fillId="0" borderId="0" xfId="0" applyFont="1" applyAlignment="1">
      <alignment horizontal="justify" vertical="center"/>
    </xf>
    <xf numFmtId="0" fontId="11" fillId="0" borderId="0" xfId="0" applyFont="1"/>
    <xf numFmtId="0" fontId="11" fillId="0" borderId="0" xfId="0" applyFont="1" applyFill="1" applyBorder="1" applyAlignment="1" applyProtection="1">
      <alignment vertical="center"/>
    </xf>
    <xf numFmtId="0" fontId="6" fillId="0" borderId="0" xfId="0" applyFont="1"/>
    <xf numFmtId="0" fontId="6" fillId="0" borderId="0" xfId="0" applyFont="1" applyAlignment="1">
      <alignment vertical="top"/>
    </xf>
    <xf numFmtId="0" fontId="11" fillId="0" borderId="0" xfId="0" applyFont="1" applyFill="1" applyBorder="1" applyAlignment="1" applyProtection="1">
      <alignment vertical="center" wrapText="1"/>
    </xf>
    <xf numFmtId="0" fontId="12" fillId="0" borderId="8" xfId="0" applyFont="1" applyBorder="1" applyAlignment="1">
      <alignment horizontal="left" vertical="center" wrapText="1"/>
    </xf>
    <xf numFmtId="0" fontId="13" fillId="0" borderId="0" xfId="0" applyFont="1" applyAlignment="1">
      <alignment horizontal="justify" vertical="center"/>
    </xf>
    <xf numFmtId="0" fontId="14" fillId="0" borderId="0" xfId="0" applyFont="1" applyAlignment="1">
      <alignment horizontal="justify" vertical="center"/>
    </xf>
    <xf numFmtId="0" fontId="10" fillId="0" borderId="0" xfId="0" applyFont="1" applyAlignment="1">
      <alignment horizontal="justify" vertical="top"/>
    </xf>
    <xf numFmtId="0" fontId="16" fillId="0" borderId="18" xfId="0" applyFont="1" applyBorder="1" applyAlignment="1">
      <alignment horizontal="left" vertical="center" wrapText="1"/>
    </xf>
    <xf numFmtId="10" fontId="2" fillId="0" borderId="2" xfId="17" applyNumberFormat="1" applyFont="1" applyFill="1" applyBorder="1" applyAlignment="1" applyProtection="1">
      <alignment horizontal="left" vertical="center" wrapText="1"/>
      <protection locked="0"/>
    </xf>
    <xf numFmtId="10" fontId="2" fillId="0" borderId="2" xfId="18" applyNumberFormat="1" applyFont="1" applyFill="1" applyBorder="1" applyAlignment="1" applyProtection="1">
      <alignment horizontal="left" vertical="center" wrapText="1"/>
      <protection locked="0"/>
    </xf>
    <xf numFmtId="3" fontId="27" fillId="0" borderId="9" xfId="0" applyNumberFormat="1" applyFont="1" applyBorder="1" applyAlignment="1">
      <alignment vertical="center"/>
    </xf>
    <xf numFmtId="0" fontId="31" fillId="0" borderId="0" xfId="0" applyFont="1"/>
    <xf numFmtId="3" fontId="0" fillId="0" borderId="0" xfId="0" applyNumberFormat="1"/>
    <xf numFmtId="10" fontId="2" fillId="0" borderId="2" xfId="19" applyNumberFormat="1" applyFont="1" applyFill="1" applyBorder="1" applyAlignment="1" applyProtection="1">
      <alignment horizontal="left" vertical="center" wrapText="1"/>
      <protection locked="0"/>
    </xf>
    <xf numFmtId="10" fontId="33" fillId="0" borderId="2" xfId="0" applyNumberFormat="1" applyFont="1" applyFill="1" applyBorder="1" applyAlignment="1" applyProtection="1">
      <alignment horizontal="left" vertical="center" wrapText="1"/>
      <protection locked="0"/>
    </xf>
    <xf numFmtId="0" fontId="1" fillId="0" borderId="0" xfId="0" applyFont="1" applyAlignment="1" applyProtection="1">
      <alignment horizontal="left" wrapText="1"/>
      <protection locked="0"/>
    </xf>
    <xf numFmtId="0" fontId="1" fillId="0" borderId="0" xfId="0" applyFont="1" applyAlignment="1">
      <alignment horizontal="left"/>
    </xf>
    <xf numFmtId="0" fontId="1" fillId="0" borderId="0" xfId="0" applyFont="1" applyAlignment="1">
      <alignment horizontal="center"/>
    </xf>
    <xf numFmtId="0" fontId="1" fillId="0" borderId="26" xfId="0" applyFont="1" applyBorder="1" applyAlignment="1" applyProtection="1">
      <alignment horizontal="center"/>
    </xf>
    <xf numFmtId="0" fontId="2" fillId="0" borderId="8" xfId="0" applyFont="1" applyFill="1" applyBorder="1" applyAlignment="1" applyProtection="1">
      <alignment vertical="center" wrapText="1"/>
      <protection locked="0"/>
    </xf>
    <xf numFmtId="0" fontId="0" fillId="0" borderId="2" xfId="0" applyBorder="1" applyAlignment="1"/>
    <xf numFmtId="0" fontId="4" fillId="0" borderId="0" xfId="0" applyFont="1" applyFill="1" applyBorder="1" applyAlignment="1" applyProtection="1">
      <alignment horizontal="left" vertical="center" wrapText="1"/>
    </xf>
    <xf numFmtId="0" fontId="1" fillId="9" borderId="10" xfId="0" applyFont="1" applyFill="1" applyBorder="1" applyAlignment="1" applyProtection="1">
      <alignment horizontal="left" wrapText="1"/>
    </xf>
    <xf numFmtId="0" fontId="1" fillId="9" borderId="11" xfId="0" applyFont="1" applyFill="1" applyBorder="1" applyAlignment="1" applyProtection="1">
      <alignment horizontal="left" wrapText="1"/>
    </xf>
    <xf numFmtId="0" fontId="1" fillId="9" borderId="12" xfId="0" applyFont="1" applyFill="1" applyBorder="1" applyAlignment="1" applyProtection="1">
      <alignment horizontal="left" wrapText="1"/>
    </xf>
    <xf numFmtId="0" fontId="1" fillId="3" borderId="5"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2" xfId="0" applyBorder="1" applyAlignment="1">
      <alignment vertical="center" wrapText="1"/>
    </xf>
    <xf numFmtId="0" fontId="2" fillId="0" borderId="9" xfId="0" applyFont="1" applyFill="1" applyBorder="1" applyAlignment="1" applyProtection="1">
      <alignment vertical="center" wrapText="1"/>
      <protection locked="0"/>
    </xf>
    <xf numFmtId="0" fontId="0" fillId="0" borderId="3" xfId="0" applyBorder="1" applyAlignment="1"/>
    <xf numFmtId="0" fontId="1" fillId="9" borderId="10" xfId="0" applyFont="1" applyFill="1" applyBorder="1" applyAlignment="1"/>
    <xf numFmtId="0" fontId="1" fillId="9" borderId="11" xfId="0" applyFont="1" applyFill="1" applyBorder="1" applyAlignment="1"/>
    <xf numFmtId="0" fontId="1" fillId="9" borderId="12" xfId="0" applyFont="1" applyFill="1" applyBorder="1" applyAlignment="1"/>
    <xf numFmtId="0" fontId="1" fillId="3" borderId="1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7" fillId="0" borderId="26" xfId="0" applyFont="1" applyBorder="1" applyAlignment="1" applyProtection="1">
      <alignment horizontal="center" vertical="center"/>
    </xf>
    <xf numFmtId="0" fontId="7" fillId="0" borderId="26" xfId="0" applyFont="1" applyBorder="1" applyAlignment="1">
      <alignment horizontal="center"/>
    </xf>
    <xf numFmtId="0" fontId="1" fillId="3" borderId="15" xfId="0" applyFont="1" applyFill="1" applyBorder="1" applyAlignment="1" applyProtection="1">
      <alignment horizontal="center" vertical="center" wrapText="1"/>
    </xf>
  </cellXfs>
  <cellStyles count="20">
    <cellStyle name="Comma" xfId="2" builtinId="3" customBuiltin="1"/>
    <cellStyle name="Comma [0]" xfId="3" builtinId="6" customBuiltin="1"/>
    <cellStyle name="Currency" xfId="4" builtinId="4" customBuiltin="1"/>
    <cellStyle name="Currency [0]" xfId="5" builtinId="7"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Normal" xfId="0" builtinId="0" customBuiltin="1"/>
    <cellStyle name="Normal 2" xfId="17"/>
    <cellStyle name="Normal 3" xfId="18"/>
    <cellStyle name="Normal 4" xfId="19"/>
    <cellStyle name="Subtitle" xfId="12"/>
    <cellStyle name="Table Heading" xfId="15"/>
    <cellStyle name="Table Text" xfId="13"/>
    <cellStyle name="Table Text With Lines" xfId="14"/>
    <cellStyle name="Table Total Row" xfId="16"/>
    <cellStyle name="Title" xfId="6" builtinId="15" customBuiltin="1"/>
    <cellStyle name="Total" xfId="11" builtinId="25" customBuiltin="1"/>
  </cellStyles>
  <dxfs count="2">
    <dxf>
      <font>
        <b/>
        <i val="0"/>
        <color rgb="FFFFFFFF"/>
      </font>
      <fill>
        <patternFill>
          <bgColor theme="3"/>
        </patternFill>
      </fill>
      <border>
        <left/>
        <right/>
        <top style="thin">
          <color theme="4"/>
        </top>
        <bottom style="thin">
          <color theme="4"/>
        </bottom>
        <vertical style="thin">
          <color rgb="FFFFFFFF"/>
        </vertical>
        <horizontal style="thin">
          <color rgb="FFFFFFFF"/>
        </horizontal>
      </border>
    </dxf>
    <dxf>
      <font>
        <b val="0"/>
        <i val="0"/>
        <color theme="1"/>
        <name val="Arial"/>
        <scheme val="minor"/>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9" defaultPivotStyle="PivotStyleLight16">
    <tableStyle name="ERA Table Grid" pivot="0" count="2">
      <tableStyleElement type="wholeTable" dxfId="1"/>
      <tableStyleElement type="headerRow" dxfId="0"/>
    </tableStyle>
  </tableStyles>
  <colors>
    <mruColors>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16588</xdr:colOff>
      <xdr:row>21</xdr:row>
      <xdr:rowOff>129155</xdr:rowOff>
    </xdr:from>
    <xdr:to>
      <xdr:col>2</xdr:col>
      <xdr:colOff>9721</xdr:colOff>
      <xdr:row>30</xdr:row>
      <xdr:rowOff>116633</xdr:rowOff>
    </xdr:to>
    <xdr:grpSp>
      <xdr:nvGrpSpPr>
        <xdr:cNvPr id="13" name="Group 12"/>
        <xdr:cNvGrpSpPr/>
      </xdr:nvGrpSpPr>
      <xdr:grpSpPr>
        <a:xfrm>
          <a:off x="492838" y="4269614"/>
          <a:ext cx="10558107" cy="1649493"/>
          <a:chOff x="1195062" y="3696167"/>
          <a:chExt cx="6385387" cy="2224317"/>
        </a:xfrm>
      </xdr:grpSpPr>
      <xdr:sp macro="" textlink="">
        <xdr:nvSpPr>
          <xdr:cNvPr id="7" name="Rectangle 6"/>
          <xdr:cNvSpPr/>
        </xdr:nvSpPr>
        <xdr:spPr>
          <a:xfrm>
            <a:off x="1197242" y="4468832"/>
            <a:ext cx="6383207" cy="1451652"/>
          </a:xfrm>
          <a:prstGeom prst="rect">
            <a:avLst/>
          </a:prstGeom>
          <a:solidFill>
            <a:schemeClr val="bg1"/>
          </a:solidFill>
          <a:ln w="25400" cap="flat" cmpd="sng" algn="ctr">
            <a:solidFill>
              <a:srgbClr val="00A0B3"/>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smtClean="0">
                <a:ln>
                  <a:noFill/>
                </a:ln>
                <a:solidFill>
                  <a:sysClr val="windowText" lastClr="000000"/>
                </a:solidFill>
                <a:effectLst/>
                <a:uLnTx/>
                <a:uFillTx/>
                <a:latin typeface="Arial" panose="020F0502020204030204"/>
                <a:ea typeface="+mn-ea"/>
                <a:cs typeface="Arial"/>
              </a:rPr>
              <a:t>Some indicators require reporting to be on a per customer basis whereas others are on a per incident basis.  For example, indicator CCR 17 (Total number of residential customers who are subject to an instalment plan) should be reported on a per customer basis.  This means that if a customer was placed on an instalment plan more than once during a reporting year, the customer should only be counted once.   Indicator CCR 40 (Total number of residential customer disconnections for failure to pay a bill) should be reported on a per incident basis.  This means that if a customer is disconnected more than once during the reporting year, then each disconnection should be recorded separately.  </a:t>
            </a:r>
            <a:endParaRPr kumimoji="0" lang="en-AU" sz="1800" b="0" i="0" u="none" strike="noStrike" kern="0" cap="none" spc="0" normalizeH="0" baseline="0" noProof="0" smtClean="0">
              <a:ln>
                <a:noFill/>
              </a:ln>
              <a:solidFill>
                <a:sysClr val="windowText" lastClr="000000"/>
              </a:solidFill>
              <a:effectLst/>
              <a:uLnTx/>
              <a:uFillTx/>
              <a:latin typeface="Arial" panose="020F0502020204030204"/>
              <a:cs typeface="Arial"/>
            </a:endParaRPr>
          </a:p>
        </xdr:txBody>
      </xdr:sp>
      <xdr:sp macro="" textlink="">
        <xdr:nvSpPr>
          <xdr:cNvPr id="10" name="Rectangle 9"/>
          <xdr:cNvSpPr/>
        </xdr:nvSpPr>
        <xdr:spPr>
          <a:xfrm>
            <a:off x="1195062" y="3696167"/>
            <a:ext cx="6383207" cy="641113"/>
          </a:xfrm>
          <a:prstGeom prst="rect">
            <a:avLst/>
          </a:prstGeom>
          <a:solidFill>
            <a:sysClr val="window" lastClr="FFFFFF"/>
          </a:solidFill>
          <a:ln w="25400" cap="flat" cmpd="sng" algn="ctr">
            <a:solidFill>
              <a:srgbClr val="00ABBA"/>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Some indicators are based on a date (i.e. 30 June). Some indicators are based on the whole of the reporting year. Ea</a:t>
            </a:r>
            <a:r>
              <a:rPr lang="en-AU" sz="1100" b="0" i="0" baseline="0">
                <a:effectLst/>
                <a:latin typeface="Arial" panose="020B0604020202020204" pitchFamily="34" charset="0"/>
                <a:ea typeface="+mn-ea"/>
                <a:cs typeface="Arial" panose="020B0604020202020204" pitchFamily="34" charset="0"/>
              </a:rPr>
              <a:t>ch worksheet states whether the indicators on that worksheet are based on a date or the whole of the reporting year. </a:t>
            </a:r>
            <a:endParaRPr lang="en-AU">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smtClean="0">
                <a:ln>
                  <a:noFill/>
                </a:ln>
                <a:solidFill>
                  <a:sysClr val="windowText" lastClr="000000"/>
                </a:solidFill>
                <a:effectLst/>
                <a:uLnTx/>
                <a:uFillTx/>
                <a:latin typeface="Arial" panose="020F0502020204030204"/>
                <a:ea typeface="+mn-ea"/>
                <a:cs typeface="Arial"/>
              </a:rPr>
              <a:t>  </a:t>
            </a:r>
            <a:endParaRPr kumimoji="0" lang="en-AU" sz="1800" b="0" i="0" u="none" strike="noStrike" kern="0" cap="none" spc="0" normalizeH="0" baseline="0" noProof="0" smtClean="0">
              <a:ln>
                <a:noFill/>
              </a:ln>
              <a:solidFill>
                <a:sysClr val="windowText" lastClr="000000"/>
              </a:solidFill>
              <a:effectLst/>
              <a:uLnTx/>
              <a:uFillTx/>
              <a:latin typeface="Arial" panose="020F0502020204030204"/>
              <a:cs typeface="Arial"/>
            </a:endParaRPr>
          </a:p>
        </xdr:txBody>
      </xdr:sp>
    </xdr:grpSp>
    <xdr:clientData/>
  </xdr:twoCellAnchor>
  <xdr:twoCellAnchor>
    <xdr:from>
      <xdr:col>1</xdr:col>
      <xdr:colOff>0</xdr:colOff>
      <xdr:row>5</xdr:row>
      <xdr:rowOff>25514</xdr:rowOff>
    </xdr:from>
    <xdr:to>
      <xdr:col>1</xdr:col>
      <xdr:colOff>10554040</xdr:colOff>
      <xdr:row>20</xdr:row>
      <xdr:rowOff>153081</xdr:rowOff>
    </xdr:to>
    <xdr:sp macro="" textlink="">
      <xdr:nvSpPr>
        <xdr:cNvPr id="26" name="Rectangle 25"/>
        <xdr:cNvSpPr/>
      </xdr:nvSpPr>
      <xdr:spPr>
        <a:xfrm>
          <a:off x="476250" y="1199130"/>
          <a:ext cx="10554040" cy="2806473"/>
        </a:xfrm>
        <a:prstGeom prst="rect">
          <a:avLst/>
        </a:prstGeom>
        <a:solidFill>
          <a:srgbClr val="00A0B3"/>
        </a:solidFill>
        <a:ln w="25400" cap="flat" cmpd="sng" algn="ctr">
          <a:solidFill>
            <a:srgbClr val="00A0B3"/>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bg1"/>
              </a:solidFill>
              <a:effectLst/>
              <a:latin typeface="+mn-lt"/>
              <a:ea typeface="+mn-ea"/>
              <a:cs typeface="+mn-cs"/>
            </a:rPr>
            <a:t>A</a:t>
          </a:r>
          <a:r>
            <a:rPr lang="en-AU" sz="1100" b="1">
              <a:solidFill>
                <a:schemeClr val="bg1"/>
              </a:solidFill>
              <a:effectLst/>
              <a:latin typeface="Arial" panose="020B0604020202020204" pitchFamily="34" charset="0"/>
              <a:ea typeface="+mn-ea"/>
              <a:cs typeface="Arial" panose="020B0604020202020204" pitchFamily="34" charset="0"/>
            </a:rPr>
            <a:t>s per section 4 of the handbook, retailers should complete the ‘number’ column in each worksheet as follows:</a:t>
          </a:r>
          <a:endParaRPr lang="en-AU" sz="1100">
            <a:solidFill>
              <a:schemeClr val="bg1"/>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900" b="1" i="0" u="none" strike="noStrike" kern="0" cap="none" spc="0" normalizeH="0" baseline="0" noProof="0" smtClean="0">
            <a:ln>
              <a:noFill/>
            </a:ln>
            <a:solidFill>
              <a:schemeClr val="bg1"/>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smtClean="0">
              <a:ln>
                <a:noFill/>
              </a:ln>
              <a:solidFill>
                <a:srgbClr val="FFFFFF"/>
              </a:solidFill>
              <a:effectLst/>
              <a:uLnTx/>
              <a:uFillTx/>
              <a:latin typeface="Arial" panose="020F0502020204030204"/>
              <a:ea typeface="+mn-ea"/>
              <a:cs typeface="Arial"/>
            </a:rPr>
            <a:t>If the data is available:</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smtClean="0">
              <a:ln>
                <a:noFill/>
              </a:ln>
              <a:solidFill>
                <a:srgbClr val="FFFFFF"/>
              </a:solidFill>
              <a:effectLst/>
              <a:uLnTx/>
              <a:uFillTx/>
              <a:latin typeface="Arial" panose="020F0502020204030204"/>
              <a:ea typeface="+mn-ea"/>
              <a:cs typeface="Arial"/>
            </a:rPr>
            <a:t>Enter the data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smtClean="0">
            <a:ln>
              <a:noFill/>
            </a:ln>
            <a:solidFill>
              <a:srgbClr val="FFFFFF"/>
            </a:solidFill>
            <a:effectLst/>
            <a:uLnTx/>
            <a:uFillTx/>
            <a:latin typeface="Arial" panose="020F0502020204030204"/>
            <a:ea typeface="+mn-ea"/>
            <a:cs typeface="Aria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smtClean="0">
              <a:ln>
                <a:noFill/>
              </a:ln>
              <a:solidFill>
                <a:srgbClr val="FFFFFF"/>
              </a:solidFill>
              <a:effectLst/>
              <a:uLnTx/>
              <a:uFillTx/>
              <a:latin typeface="Arial" panose="020F0502020204030204"/>
              <a:cs typeface="Arial"/>
            </a:rPr>
            <a:t>If the activity did not occur:</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smtClean="0">
              <a:ln>
                <a:noFill/>
              </a:ln>
              <a:solidFill>
                <a:srgbClr val="FFFFFF"/>
              </a:solidFill>
              <a:effectLst/>
              <a:uLnTx/>
              <a:uFillTx/>
              <a:latin typeface="Arial" panose="020F0502020204030204"/>
              <a:cs typeface="Arial"/>
            </a:rPr>
            <a:t>Enter '0'</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1" u="none" strike="noStrike" kern="0" cap="none" spc="0" normalizeH="0" baseline="0" noProof="0" smtClean="0">
              <a:ln>
                <a:noFill/>
              </a:ln>
              <a:solidFill>
                <a:srgbClr val="FFFFFF"/>
              </a:solidFill>
              <a:effectLst/>
              <a:uLnTx/>
              <a:uFillTx/>
              <a:latin typeface="Arial" panose="020F0502020204030204"/>
              <a:cs typeface="Arial"/>
            </a:rPr>
            <a:t>For example, if the retailer supplied electricity to residential customers but did not place any residential customers on an instalment plan, the data for indicator CCR 17 should be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smtClean="0">
            <a:ln>
              <a:noFill/>
            </a:ln>
            <a:solidFill>
              <a:srgbClr val="FFFFFF"/>
            </a:solidFill>
            <a:effectLst/>
            <a:uLnTx/>
            <a:uFillTx/>
            <a:latin typeface="Arial" panose="020F0502020204030204"/>
            <a:cs typeface="Aria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smtClean="0">
              <a:ln>
                <a:noFill/>
              </a:ln>
              <a:solidFill>
                <a:srgbClr val="FFFFFF"/>
              </a:solidFill>
              <a:effectLst/>
              <a:uLnTx/>
              <a:uFillTx/>
              <a:latin typeface="Arial" panose="020F0502020204030204"/>
              <a:cs typeface="Arial"/>
            </a:rPr>
            <a:t>If the activity is not applicable:</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smtClean="0">
              <a:ln>
                <a:noFill/>
              </a:ln>
              <a:solidFill>
                <a:srgbClr val="FFFFFF"/>
              </a:solidFill>
              <a:effectLst/>
              <a:uLnTx/>
              <a:uFillTx/>
              <a:latin typeface="Arial" panose="020F0502020204030204"/>
              <a:cs typeface="Arial"/>
            </a:rPr>
            <a:t>Enter 'n/a'</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1" u="none" strike="noStrike" kern="0" cap="none" spc="0" normalizeH="0" baseline="0" noProof="0" smtClean="0">
              <a:ln>
                <a:noFill/>
              </a:ln>
              <a:solidFill>
                <a:srgbClr val="FFFFFF"/>
              </a:solidFill>
              <a:effectLst/>
              <a:uLnTx/>
              <a:uFillTx/>
              <a:latin typeface="Arial" panose="020F0502020204030204"/>
              <a:cs typeface="Arial"/>
            </a:rPr>
            <a:t>For example, if the retailer did not supply electricity to residential customers, indicator CCR 17 should be marked ‘n/a’.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smtClean="0">
            <a:ln>
              <a:noFill/>
            </a:ln>
            <a:solidFill>
              <a:srgbClr val="FFFFFF"/>
            </a:solidFill>
            <a:effectLst/>
            <a:uLnTx/>
            <a:uFillTx/>
            <a:latin typeface="Arial" panose="020F0502020204030204"/>
            <a:cs typeface="Aria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smtClean="0">
              <a:ln>
                <a:noFill/>
              </a:ln>
              <a:solidFill>
                <a:srgbClr val="FFFFFF"/>
              </a:solidFill>
              <a:effectLst/>
              <a:uLnTx/>
              <a:uFillTx/>
              <a:latin typeface="Arial" panose="020F0502020204030204"/>
              <a:cs typeface="Arial"/>
            </a:rPr>
            <a:t>If the data is unavailable:</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smtClean="0">
              <a:ln>
                <a:noFill/>
              </a:ln>
              <a:solidFill>
                <a:srgbClr val="FFFFFF"/>
              </a:solidFill>
              <a:effectLst/>
              <a:uLnTx/>
              <a:uFillTx/>
              <a:latin typeface="Arial" panose="020F0502020204030204"/>
              <a:cs typeface="Arial"/>
            </a:rPr>
            <a:t>Leave the data cell blank. Add a comment in the ‘comments’ cell explaining why the data cannot be provided.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smtClean="0">
            <a:ln>
              <a:noFill/>
            </a:ln>
            <a:solidFill>
              <a:srgbClr val="FFFFFF"/>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smtClean="0">
            <a:ln>
              <a:noFill/>
            </a:ln>
            <a:solidFill>
              <a:srgbClr val="FFFFFF"/>
            </a:solidFill>
            <a:effectLst/>
            <a:uLnTx/>
            <a:uFillTx/>
            <a:latin typeface="Arial" panose="020B0604020202020204" pitchFamily="34" charset="0"/>
            <a:cs typeface="Arial" panose="020B0604020202020204" pitchFamily="34" charset="0"/>
          </a:endParaRPr>
        </a:p>
      </xdr:txBody>
    </xdr:sp>
    <xdr:clientData/>
  </xdr:twoCellAnchor>
  <xdr:twoCellAnchor>
    <xdr:from>
      <xdr:col>1</xdr:col>
      <xdr:colOff>1785940</xdr:colOff>
      <xdr:row>18</xdr:row>
      <xdr:rowOff>25515</xdr:rowOff>
    </xdr:from>
    <xdr:to>
      <xdr:col>1</xdr:col>
      <xdr:colOff>8793618</xdr:colOff>
      <xdr:row>20</xdr:row>
      <xdr:rowOff>93550</xdr:rowOff>
    </xdr:to>
    <xdr:sp macro="" textlink="">
      <xdr:nvSpPr>
        <xdr:cNvPr id="1027" name="TextBox 1026"/>
        <xdr:cNvSpPr txBox="1"/>
      </xdr:nvSpPr>
      <xdr:spPr>
        <a:xfrm>
          <a:off x="2262190" y="3520850"/>
          <a:ext cx="7007678" cy="425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0" i="0" baseline="0">
              <a:solidFill>
                <a:sysClr val="windowText" lastClr="000000"/>
              </a:solidFill>
              <a:effectLst/>
              <a:latin typeface="Arial" panose="020B0604020202020204" pitchFamily="34" charset="0"/>
              <a:ea typeface="+mn-ea"/>
              <a:cs typeface="Arial" panose="020B0604020202020204" pitchFamily="34" charset="0"/>
            </a:rPr>
            <a:t>If the data shows a change of more than 10% compared to last year’s data, the retailer should include the likely reason(s) for the change in the ‘comments’ column.</a:t>
          </a:r>
          <a:endParaRPr lang="en-AU" sz="1100" b="0">
            <a:solidFill>
              <a:sysClr val="windowText" lastClr="000000"/>
            </a:solidFill>
            <a:effectLst/>
            <a:latin typeface="Arial" panose="020B0604020202020204" pitchFamily="34" charset="0"/>
            <a:cs typeface="Arial" panose="020B0604020202020204" pitchFamily="34" charset="0"/>
          </a:endParaRPr>
        </a:p>
        <a:p>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088581/Desktop/ERA%20data/ERA%202019%20Electricity%20Retail%20Licence%20Performance%20Reporting%20Datasheets%20(final%20to%20Geof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this first"/>
      <sheetName val="Customer numbers"/>
      <sheetName val="Billing and payment"/>
      <sheetName val="Disconnections for non-payment"/>
      <sheetName val="Reconnections"/>
      <sheetName val="Complaints"/>
      <sheetName val="Compensation payments"/>
      <sheetName val="Call centre performance"/>
      <sheetName val="Energy bill debt"/>
      <sheetName val="Hardship customers"/>
    </sheetNames>
    <sheetDataSet>
      <sheetData sheetId="0"/>
      <sheetData sheetId="1">
        <row r="11">
          <cell r="C11">
            <v>37925</v>
          </cell>
        </row>
        <row r="14">
          <cell r="C14">
            <v>7884</v>
          </cell>
        </row>
        <row r="15">
          <cell r="C15">
            <v>1332</v>
          </cell>
        </row>
      </sheetData>
      <sheetData sheetId="2"/>
      <sheetData sheetId="3">
        <row r="6">
          <cell r="C6">
            <v>3156</v>
          </cell>
        </row>
        <row r="8">
          <cell r="C8">
            <v>82</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ERA WA">
  <a:themeElements>
    <a:clrScheme name="ERA WA">
      <a:dk1>
        <a:srgbClr val="191919"/>
      </a:dk1>
      <a:lt1>
        <a:srgbClr val="FFFFFF"/>
      </a:lt1>
      <a:dk2>
        <a:srgbClr val="00A0B3"/>
      </a:dk2>
      <a:lt2>
        <a:srgbClr val="F2F0EE"/>
      </a:lt2>
      <a:accent1>
        <a:srgbClr val="00A0B3"/>
      </a:accent1>
      <a:accent2>
        <a:srgbClr val="B1DFDC"/>
      </a:accent2>
      <a:accent3>
        <a:srgbClr val="BFB6AC"/>
      </a:accent3>
      <a:accent4>
        <a:srgbClr val="EAEA54"/>
      </a:accent4>
      <a:accent5>
        <a:srgbClr val="82AA82"/>
      </a:accent5>
      <a:accent6>
        <a:srgbClr val="FFC896"/>
      </a:accent6>
      <a:hlink>
        <a:srgbClr val="0000FF"/>
      </a:hlink>
      <a:folHlink>
        <a:srgbClr val="800080"/>
      </a:folHlink>
    </a:clrScheme>
    <a:fontScheme name="Arial">
      <a:majorFont>
        <a:latin typeface="Arial" panose="020F0302020204030204"/>
        <a:ea typeface="Arial"/>
        <a:cs typeface="Arial"/>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F0502020204030204"/>
        <a:ea typeface="Arial"/>
        <a:cs typeface="Arial"/>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Primary Teal">
      <a:srgbClr val="00A0B3"/>
    </a:custClr>
    <a:custClr name="Primary Teal tint">
      <a:srgbClr val="00ABBA"/>
    </a:custClr>
    <a:custClr name="Primary Grey">
      <a:srgbClr val="BFB6AC"/>
    </a:custClr>
    <a:custClr name="Primary Grey Tint">
      <a:srgbClr val="C9C1B9"/>
    </a:custClr>
    <a:custClr name="Secondary Yellow">
      <a:srgbClr val="F9F7C6"/>
    </a:custClr>
    <a:custClr name="Secondary Green">
      <a:srgbClr val="BADBD9"/>
    </a:custClr>
    <a:custClr name="Secondary blue">
      <a:srgbClr val="B1DFDC"/>
    </a:custClr>
    <a:custClr name="Chart Yellow">
      <a:srgbClr val="EAEA54"/>
    </a:custClr>
    <a:custClr name="Chart Green">
      <a:srgbClr val="82AA82"/>
    </a:custClr>
    <a:custClr name="Chart Orange">
      <a:srgbClr val="FFC896"/>
    </a:custClr>
    <a:custClr name="Chart Dark Teal">
      <a:srgbClr val="006E78"/>
    </a:custClr>
  </a:custClr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rawa.com.au/electricity/electricity-licensing/regulatory-guidelin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0"/>
  <sheetViews>
    <sheetView zoomScale="98" zoomScaleNormal="98" workbookViewId="0">
      <selection activeCell="D9" sqref="D9"/>
    </sheetView>
  </sheetViews>
  <sheetFormatPr defaultRowHeight="14.25" x14ac:dyDescent="0.2"/>
  <cols>
    <col min="1" max="1" width="6.25" customWidth="1"/>
    <col min="2" max="2" width="138.625" customWidth="1"/>
    <col min="3" max="3" width="8.5" customWidth="1"/>
  </cols>
  <sheetData>
    <row r="1" spans="1:5" x14ac:dyDescent="0.2">
      <c r="A1" s="120" t="s">
        <v>308</v>
      </c>
      <c r="B1" s="120"/>
      <c r="C1" s="120"/>
      <c r="D1" s="120"/>
      <c r="E1" s="120"/>
    </row>
    <row r="3" spans="1:5" ht="20.25" x14ac:dyDescent="0.2">
      <c r="B3" s="50" t="s">
        <v>10</v>
      </c>
    </row>
    <row r="4" spans="1:5" ht="30" x14ac:dyDescent="0.2">
      <c r="B4" s="112" t="s">
        <v>307</v>
      </c>
    </row>
    <row r="5" spans="1:5" x14ac:dyDescent="0.2">
      <c r="B5" s="51" t="s">
        <v>159</v>
      </c>
    </row>
    <row r="7" spans="1:5" x14ac:dyDescent="0.2">
      <c r="B7" s="102"/>
    </row>
    <row r="8" spans="1:5" x14ac:dyDescent="0.2">
      <c r="B8" s="109"/>
    </row>
    <row r="9" spans="1:5" x14ac:dyDescent="0.2">
      <c r="B9" s="102"/>
    </row>
    <row r="10" spans="1:5" x14ac:dyDescent="0.2">
      <c r="B10" s="110"/>
    </row>
    <row r="11" spans="1:5" x14ac:dyDescent="0.2">
      <c r="B11" s="109"/>
    </row>
    <row r="12" spans="1:5" x14ac:dyDescent="0.2">
      <c r="B12" s="110"/>
    </row>
    <row r="13" spans="1:5" x14ac:dyDescent="0.2">
      <c r="B13" s="109"/>
    </row>
    <row r="14" spans="1:5" x14ac:dyDescent="0.2">
      <c r="B14" s="109"/>
    </row>
    <row r="15" spans="1:5" x14ac:dyDescent="0.2">
      <c r="B15" s="102"/>
    </row>
    <row r="17" spans="2:3" x14ac:dyDescent="0.2">
      <c r="B17" s="102"/>
      <c r="C17" s="105"/>
    </row>
    <row r="18" spans="2:3" x14ac:dyDescent="0.2">
      <c r="B18" s="111"/>
    </row>
    <row r="19" spans="2:3" x14ac:dyDescent="0.2">
      <c r="B19" s="111"/>
      <c r="C19" s="106"/>
    </row>
    <row r="20" spans="2:3" x14ac:dyDescent="0.2">
      <c r="B20" s="102"/>
    </row>
  </sheetData>
  <mergeCells count="1">
    <mergeCell ref="A1:E1"/>
  </mergeCells>
  <hyperlinks>
    <hyperlink ref="B5" r:id="rId1"/>
  </hyperlinks>
  <pageMargins left="0.7" right="0.7" top="0.75" bottom="0.75" header="0.3" footer="0.3"/>
  <pageSetup paperSize="9" scale="80" orientation="portrait" r:id="rId2"/>
  <headerFooter>
    <oddHeader>&amp;C 2018/19 Electricity Performance Reporting Datasheets - Retail</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18" zoomScaleNormal="100" workbookViewId="0">
      <selection activeCell="I19" sqref="I19"/>
    </sheetView>
  </sheetViews>
  <sheetFormatPr defaultRowHeight="14.25" x14ac:dyDescent="0.2"/>
  <cols>
    <col min="2" max="2" width="60.375" customWidth="1"/>
    <col min="3" max="4" width="12.875" customWidth="1"/>
    <col min="5" max="5" width="25.25" customWidth="1"/>
  </cols>
  <sheetData>
    <row r="1" spans="1:15" ht="40.5" customHeight="1" x14ac:dyDescent="0.2">
      <c r="A1" s="126" t="s">
        <v>300</v>
      </c>
      <c r="B1" s="126"/>
      <c r="C1" s="126"/>
      <c r="D1" s="126"/>
      <c r="E1" s="126"/>
    </row>
    <row r="2" spans="1:15" ht="15" thickBot="1" x14ac:dyDescent="0.25">
      <c r="A2" s="147">
        <f>'Customer numbers'!B1</f>
        <v>0</v>
      </c>
      <c r="B2" s="147"/>
      <c r="C2" s="147"/>
      <c r="D2" s="147"/>
      <c r="E2" s="147"/>
    </row>
    <row r="3" spans="1:15" ht="15" thickBot="1" x14ac:dyDescent="0.25">
      <c r="A3" s="139" t="s">
        <v>297</v>
      </c>
      <c r="B3" s="140"/>
      <c r="C3" s="140"/>
      <c r="D3" s="140"/>
      <c r="E3" s="141"/>
    </row>
    <row r="4" spans="1:15" x14ac:dyDescent="0.2">
      <c r="A4" s="130" t="s">
        <v>8</v>
      </c>
      <c r="B4" s="132" t="s">
        <v>0</v>
      </c>
      <c r="C4" s="142" t="s">
        <v>3</v>
      </c>
      <c r="D4" s="143"/>
      <c r="E4" s="144" t="s">
        <v>9</v>
      </c>
    </row>
    <row r="5" spans="1:15" x14ac:dyDescent="0.2">
      <c r="A5" s="131"/>
      <c r="B5" s="133"/>
      <c r="C5" s="49" t="s">
        <v>133</v>
      </c>
      <c r="D5" s="49" t="s">
        <v>11</v>
      </c>
      <c r="E5" s="145"/>
    </row>
    <row r="6" spans="1:15" ht="120" x14ac:dyDescent="0.2">
      <c r="A6" s="39" t="s">
        <v>131</v>
      </c>
      <c r="B6" s="52" t="s">
        <v>157</v>
      </c>
      <c r="C6" s="55">
        <v>1511</v>
      </c>
      <c r="D6" s="53"/>
      <c r="E6" s="54" t="s">
        <v>358</v>
      </c>
    </row>
    <row r="7" spans="1:15" ht="48" x14ac:dyDescent="0.2">
      <c r="A7" s="15" t="s">
        <v>132</v>
      </c>
      <c r="B7" s="40" t="s">
        <v>272</v>
      </c>
      <c r="C7" s="56"/>
      <c r="D7" s="57">
        <v>656</v>
      </c>
      <c r="E7" s="1" t="s">
        <v>334</v>
      </c>
      <c r="F7" s="101"/>
      <c r="G7" s="101"/>
      <c r="H7" s="101"/>
      <c r="I7" s="101"/>
      <c r="J7" s="101"/>
      <c r="K7" s="101"/>
      <c r="L7" s="101"/>
      <c r="M7" s="101"/>
      <c r="N7" s="101"/>
      <c r="O7" s="101"/>
    </row>
    <row r="8" spans="1:15" ht="25.5" x14ac:dyDescent="0.2">
      <c r="A8" s="39" t="s">
        <v>140</v>
      </c>
      <c r="B8" s="40" t="s">
        <v>273</v>
      </c>
      <c r="C8" s="55">
        <v>899</v>
      </c>
      <c r="D8" s="78"/>
      <c r="E8" s="54" t="s">
        <v>335</v>
      </c>
    </row>
    <row r="9" spans="1:15" ht="108" x14ac:dyDescent="0.2">
      <c r="A9" s="15" t="s">
        <v>141</v>
      </c>
      <c r="B9" s="40" t="s">
        <v>274</v>
      </c>
      <c r="C9" s="55">
        <v>52</v>
      </c>
      <c r="D9" s="78"/>
      <c r="E9" s="54" t="s">
        <v>359</v>
      </c>
    </row>
    <row r="10" spans="1:15" ht="48" x14ac:dyDescent="0.2">
      <c r="A10" s="15" t="s">
        <v>142</v>
      </c>
      <c r="B10" s="40" t="s">
        <v>275</v>
      </c>
      <c r="C10" s="79"/>
      <c r="D10" s="57">
        <v>1442</v>
      </c>
      <c r="E10" s="54" t="s">
        <v>319</v>
      </c>
    </row>
    <row r="11" spans="1:15" ht="60" x14ac:dyDescent="0.2">
      <c r="A11" s="15" t="s">
        <v>143</v>
      </c>
      <c r="B11" s="40" t="s">
        <v>276</v>
      </c>
      <c r="C11" s="55">
        <v>10</v>
      </c>
      <c r="D11" s="78"/>
      <c r="E11" s="54" t="s">
        <v>360</v>
      </c>
    </row>
    <row r="12" spans="1:15" ht="60" x14ac:dyDescent="0.2">
      <c r="A12" s="15" t="s">
        <v>144</v>
      </c>
      <c r="B12" s="40" t="s">
        <v>277</v>
      </c>
      <c r="C12" s="55">
        <v>173</v>
      </c>
      <c r="D12" s="78"/>
      <c r="E12" s="54" t="s">
        <v>360</v>
      </c>
    </row>
    <row r="13" spans="1:15" ht="60" x14ac:dyDescent="0.2">
      <c r="A13" s="15" t="s">
        <v>145</v>
      </c>
      <c r="B13" s="40" t="s">
        <v>278</v>
      </c>
      <c r="C13" s="55">
        <v>362</v>
      </c>
      <c r="D13" s="78"/>
      <c r="E13" s="54" t="s">
        <v>360</v>
      </c>
    </row>
    <row r="14" spans="1:15" ht="64.5" customHeight="1" x14ac:dyDescent="0.2">
      <c r="A14" s="15" t="s">
        <v>146</v>
      </c>
      <c r="B14" s="40" t="s">
        <v>279</v>
      </c>
      <c r="C14" s="55">
        <v>966</v>
      </c>
      <c r="D14" s="78"/>
      <c r="E14" s="54" t="s">
        <v>360</v>
      </c>
    </row>
    <row r="15" spans="1:15" ht="96" x14ac:dyDescent="0.2">
      <c r="A15" s="15" t="s">
        <v>147</v>
      </c>
      <c r="B15" s="40" t="s">
        <v>280</v>
      </c>
      <c r="C15" s="55">
        <v>819</v>
      </c>
      <c r="D15" s="78"/>
      <c r="E15" s="54" t="s">
        <v>361</v>
      </c>
    </row>
    <row r="16" spans="1:15" ht="36" x14ac:dyDescent="0.2">
      <c r="A16" s="15" t="s">
        <v>148</v>
      </c>
      <c r="B16" s="40" t="s">
        <v>281</v>
      </c>
      <c r="C16" s="55">
        <v>692</v>
      </c>
      <c r="D16" s="78"/>
      <c r="E16" s="54" t="s">
        <v>336</v>
      </c>
    </row>
    <row r="17" spans="1:5" ht="140.25" x14ac:dyDescent="0.2">
      <c r="A17" s="15" t="s">
        <v>149</v>
      </c>
      <c r="B17" s="40" t="s">
        <v>158</v>
      </c>
      <c r="C17" s="55">
        <v>1446</v>
      </c>
      <c r="D17" s="78"/>
      <c r="E17" s="113" t="s">
        <v>362</v>
      </c>
    </row>
    <row r="18" spans="1:5" ht="51" x14ac:dyDescent="0.2">
      <c r="A18" s="15" t="s">
        <v>150</v>
      </c>
      <c r="B18" s="40" t="s">
        <v>282</v>
      </c>
      <c r="C18" s="55">
        <v>193</v>
      </c>
      <c r="D18" s="78"/>
      <c r="E18" s="113" t="s">
        <v>337</v>
      </c>
    </row>
    <row r="19" spans="1:5" ht="114.75" x14ac:dyDescent="0.2">
      <c r="A19" s="15" t="s">
        <v>151</v>
      </c>
      <c r="B19" s="40" t="s">
        <v>283</v>
      </c>
      <c r="C19" s="55">
        <v>1010</v>
      </c>
      <c r="D19" s="78"/>
      <c r="E19" s="113" t="s">
        <v>338</v>
      </c>
    </row>
    <row r="20" spans="1:5" ht="63.75" x14ac:dyDescent="0.2">
      <c r="A20" s="15" t="s">
        <v>152</v>
      </c>
      <c r="B20" s="40" t="s">
        <v>284</v>
      </c>
      <c r="C20" s="55">
        <v>150</v>
      </c>
      <c r="D20" s="78"/>
      <c r="E20" s="113" t="s">
        <v>317</v>
      </c>
    </row>
    <row r="21" spans="1:5" ht="164.25" x14ac:dyDescent="0.2">
      <c r="A21" s="15" t="s">
        <v>153</v>
      </c>
      <c r="B21" s="45" t="s">
        <v>285</v>
      </c>
      <c r="C21" s="55">
        <v>54</v>
      </c>
      <c r="D21" s="78"/>
      <c r="E21" s="114" t="s">
        <v>363</v>
      </c>
    </row>
    <row r="22" spans="1:5" ht="55.5" customHeight="1" thickBot="1" x14ac:dyDescent="0.25">
      <c r="A22" s="16" t="s">
        <v>154</v>
      </c>
      <c r="B22" s="46" t="s">
        <v>286</v>
      </c>
      <c r="C22" s="115">
        <v>42</v>
      </c>
      <c r="D22" s="80"/>
      <c r="E22" s="114" t="s">
        <v>364</v>
      </c>
    </row>
    <row r="24" spans="1:5" ht="12.75" customHeight="1" x14ac:dyDescent="0.2">
      <c r="A24" s="104"/>
      <c r="B24" s="47"/>
      <c r="C24" s="47"/>
      <c r="D24" s="47"/>
      <c r="E24" s="47"/>
    </row>
    <row r="25" spans="1:5" x14ac:dyDescent="0.2">
      <c r="A25" s="104"/>
    </row>
  </sheetData>
  <mergeCells count="7">
    <mergeCell ref="A1:E1"/>
    <mergeCell ref="A3:E3"/>
    <mergeCell ref="A4:A5"/>
    <mergeCell ref="B4:B5"/>
    <mergeCell ref="C4:D4"/>
    <mergeCell ref="E4:E5"/>
    <mergeCell ref="A2:E2"/>
  </mergeCells>
  <pageMargins left="0.51181102362204722" right="0.51181102362204722" top="0.74803149606299213" bottom="0.55118110236220474" header="0.31496062992125984" footer="0.31496062992125984"/>
  <pageSetup paperSize="9" scale="76" orientation="portrait" r:id="rId1"/>
  <headerFooter>
    <oddHeader>&amp;C&amp;"Arial,Bold"&amp;12 2018/19 Electricity Performance Reporting Datasheets - Retail</oddHeader>
    <oddFooter>&amp;CHardship customers&amp;R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0"/>
  <sheetViews>
    <sheetView topLeftCell="A4" zoomScaleNormal="100" zoomScaleSheetLayoutView="100" workbookViewId="0">
      <selection activeCell="O11" sqref="O11"/>
    </sheetView>
  </sheetViews>
  <sheetFormatPr defaultRowHeight="14.25" x14ac:dyDescent="0.2"/>
  <cols>
    <col min="2" max="2" width="43.375" customWidth="1"/>
    <col min="3" max="4" width="12.875" customWidth="1"/>
    <col min="5" max="5" width="17.25" customWidth="1"/>
  </cols>
  <sheetData>
    <row r="1" spans="1:5" x14ac:dyDescent="0.2">
      <c r="A1" s="121" t="s">
        <v>309</v>
      </c>
      <c r="B1" s="121"/>
      <c r="C1" s="121"/>
      <c r="D1" s="121"/>
      <c r="E1" s="121"/>
    </row>
    <row r="2" spans="1:5" x14ac:dyDescent="0.2">
      <c r="A2" s="121" t="s">
        <v>310</v>
      </c>
      <c r="B2" s="121"/>
      <c r="C2" s="121"/>
      <c r="D2" s="121"/>
      <c r="E2" s="121"/>
    </row>
    <row r="3" spans="1:5" x14ac:dyDescent="0.2">
      <c r="A3" s="122"/>
      <c r="B3" s="122"/>
      <c r="C3" s="122"/>
      <c r="D3" s="122"/>
      <c r="E3" s="122"/>
    </row>
    <row r="4" spans="1:5" ht="41.25" customHeight="1" x14ac:dyDescent="0.2">
      <c r="A4" s="126" t="s">
        <v>306</v>
      </c>
      <c r="B4" s="126"/>
      <c r="C4" s="126"/>
      <c r="D4" s="126"/>
      <c r="E4" s="126"/>
    </row>
    <row r="5" spans="1:5" ht="15" thickBot="1" x14ac:dyDescent="0.25">
      <c r="A5" s="123"/>
      <c r="B5" s="123"/>
      <c r="C5" s="123"/>
      <c r="D5" s="123"/>
      <c r="E5" s="123"/>
    </row>
    <row r="6" spans="1:5" ht="13.5" customHeight="1" thickBot="1" x14ac:dyDescent="0.25">
      <c r="A6" s="127" t="s">
        <v>287</v>
      </c>
      <c r="B6" s="128"/>
      <c r="C6" s="128"/>
      <c r="D6" s="128"/>
      <c r="E6" s="129"/>
    </row>
    <row r="7" spans="1:5" ht="29.25" customHeight="1" x14ac:dyDescent="0.2">
      <c r="A7" s="130" t="s">
        <v>7</v>
      </c>
      <c r="B7" s="132" t="s">
        <v>0</v>
      </c>
      <c r="C7" s="9" t="s">
        <v>3</v>
      </c>
      <c r="D7" s="132" t="s">
        <v>6</v>
      </c>
      <c r="E7" s="134"/>
    </row>
    <row r="8" spans="1:5" ht="18.75" customHeight="1" x14ac:dyDescent="0.2">
      <c r="A8" s="131"/>
      <c r="B8" s="133"/>
      <c r="C8" s="14" t="s">
        <v>1</v>
      </c>
      <c r="D8" s="135"/>
      <c r="E8" s="136"/>
    </row>
    <row r="9" spans="1:5" ht="27.75" customHeight="1" x14ac:dyDescent="0.2">
      <c r="A9" s="19" t="s">
        <v>13</v>
      </c>
      <c r="B9" s="31" t="s">
        <v>189</v>
      </c>
      <c r="C9" s="58">
        <v>37925</v>
      </c>
      <c r="D9" s="124"/>
      <c r="E9" s="125"/>
    </row>
    <row r="10" spans="1:5" ht="28.5" customHeight="1" x14ac:dyDescent="0.2">
      <c r="A10" s="29" t="s">
        <v>14</v>
      </c>
      <c r="B10" s="30" t="s">
        <v>190</v>
      </c>
      <c r="C10" s="59">
        <v>0</v>
      </c>
      <c r="D10" s="124"/>
      <c r="E10" s="125"/>
    </row>
    <row r="11" spans="1:5" ht="28.5" customHeight="1" x14ac:dyDescent="0.2">
      <c r="A11" s="29" t="s">
        <v>15</v>
      </c>
      <c r="B11" s="30" t="s">
        <v>171</v>
      </c>
      <c r="C11" s="60">
        <f>C9+C10</f>
        <v>37925</v>
      </c>
      <c r="D11" s="124"/>
      <c r="E11" s="125"/>
    </row>
    <row r="12" spans="1:5" ht="28.5" customHeight="1" x14ac:dyDescent="0.2">
      <c r="A12" s="29" t="s">
        <v>16</v>
      </c>
      <c r="B12" s="30" t="s">
        <v>172</v>
      </c>
      <c r="C12" s="61">
        <v>7884</v>
      </c>
      <c r="D12" s="124"/>
      <c r="E12" s="125"/>
    </row>
    <row r="13" spans="1:5" ht="28.5" customHeight="1" x14ac:dyDescent="0.2">
      <c r="A13" s="29" t="s">
        <v>17</v>
      </c>
      <c r="B13" s="30" t="s">
        <v>173</v>
      </c>
      <c r="C13" s="61">
        <v>0</v>
      </c>
      <c r="D13" s="124"/>
      <c r="E13" s="125"/>
    </row>
    <row r="14" spans="1:5" ht="28.5" customHeight="1" x14ac:dyDescent="0.2">
      <c r="A14" s="29" t="s">
        <v>18</v>
      </c>
      <c r="B14" s="30" t="s">
        <v>174</v>
      </c>
      <c r="C14" s="60">
        <f>C12+C13</f>
        <v>7884</v>
      </c>
      <c r="D14" s="124"/>
      <c r="E14" s="125"/>
    </row>
    <row r="15" spans="1:5" ht="28.5" customHeight="1" x14ac:dyDescent="0.2">
      <c r="A15" s="29" t="s">
        <v>19</v>
      </c>
      <c r="B15" s="32" t="s">
        <v>175</v>
      </c>
      <c r="C15" s="59">
        <v>1332</v>
      </c>
      <c r="D15" s="124"/>
      <c r="E15" s="125"/>
    </row>
    <row r="16" spans="1:5" ht="46.5" customHeight="1" x14ac:dyDescent="0.2">
      <c r="A16" s="19" t="s">
        <v>20</v>
      </c>
      <c r="B16" s="32" t="s">
        <v>176</v>
      </c>
      <c r="C16" s="68">
        <v>0</v>
      </c>
      <c r="D16" s="124"/>
      <c r="E16" s="125"/>
    </row>
    <row r="17" spans="1:5" x14ac:dyDescent="0.2">
      <c r="A17" s="19" t="s">
        <v>21</v>
      </c>
      <c r="B17" s="32" t="s">
        <v>161</v>
      </c>
      <c r="C17" s="58"/>
      <c r="D17" s="124"/>
      <c r="E17" s="125"/>
    </row>
    <row r="18" spans="1:5" ht="28.5" customHeight="1" thickBot="1" x14ac:dyDescent="0.25">
      <c r="A18" s="22" t="s">
        <v>22</v>
      </c>
      <c r="B18" s="33" t="s">
        <v>177</v>
      </c>
      <c r="C18" s="98">
        <v>1</v>
      </c>
      <c r="D18" s="137"/>
      <c r="E18" s="138"/>
    </row>
    <row r="19" spans="1:5" x14ac:dyDescent="0.2">
      <c r="A19" s="10"/>
      <c r="B19" s="10"/>
      <c r="C19" s="11"/>
      <c r="D19" s="13"/>
      <c r="E19" s="12"/>
    </row>
    <row r="20" spans="1:5" x14ac:dyDescent="0.2">
      <c r="A20" s="107"/>
      <c r="B20" s="107"/>
      <c r="C20" s="107"/>
      <c r="D20" s="107"/>
      <c r="E20" s="107"/>
    </row>
    <row r="22" spans="1:5" ht="12.75" customHeight="1" x14ac:dyDescent="0.2"/>
    <row r="37" ht="12.75" customHeight="1" x14ac:dyDescent="0.2"/>
    <row r="58" ht="12.75" customHeight="1" x14ac:dyDescent="0.2"/>
    <row r="77" ht="12.75" customHeight="1" x14ac:dyDescent="0.2"/>
    <row r="83" ht="41.25" customHeight="1" x14ac:dyDescent="0.2"/>
    <row r="85" ht="42" customHeight="1" x14ac:dyDescent="0.2"/>
    <row r="90" ht="12.75" customHeight="1" x14ac:dyDescent="0.2"/>
    <row r="103" ht="12.75" customHeight="1" x14ac:dyDescent="0.2"/>
    <row r="120" ht="12.75" customHeight="1" x14ac:dyDescent="0.2"/>
    <row r="142" ht="12.75" customHeight="1" x14ac:dyDescent="0.2"/>
    <row r="153" ht="12.75" customHeight="1" x14ac:dyDescent="0.2"/>
    <row r="155" ht="23.25" customHeight="1" x14ac:dyDescent="0.2"/>
    <row r="159" ht="24" customHeight="1" x14ac:dyDescent="0.2"/>
    <row r="160" ht="25.5" customHeight="1" x14ac:dyDescent="0.2"/>
  </sheetData>
  <sheetProtection selectLockedCells="1"/>
  <mergeCells count="19">
    <mergeCell ref="D16:E16"/>
    <mergeCell ref="D17:E17"/>
    <mergeCell ref="D18:E18"/>
    <mergeCell ref="D10:E10"/>
    <mergeCell ref="D11:E11"/>
    <mergeCell ref="D12:E12"/>
    <mergeCell ref="D13:E13"/>
    <mergeCell ref="D14:E14"/>
    <mergeCell ref="A1:E1"/>
    <mergeCell ref="A3:E3"/>
    <mergeCell ref="A2:E2"/>
    <mergeCell ref="A5:E5"/>
    <mergeCell ref="D15:E15"/>
    <mergeCell ref="D9:E9"/>
    <mergeCell ref="A4:E4"/>
    <mergeCell ref="A6:E6"/>
    <mergeCell ref="A7:A8"/>
    <mergeCell ref="B7:B8"/>
    <mergeCell ref="D7:E8"/>
  </mergeCells>
  <phoneticPr fontId="3" type="noConversion"/>
  <printOptions horizontalCentered="1"/>
  <pageMargins left="0.74803149606299213" right="0.74803149606299213" top="0.78740157480314965" bottom="0.59055118110236227" header="0.31496062992125984" footer="0.31496062992125984"/>
  <pageSetup paperSize="9" scale="91" orientation="portrait" r:id="rId1"/>
  <headerFooter alignWithMargins="0">
    <oddHeader>&amp;C&amp;"Arial,Bold"&amp;12 2018/19 Electricity Performance Reporting Datasheets - Retail</oddHeader>
    <oddFooter>&amp;CCustomer numbers&amp;R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25" zoomScaleNormal="100" zoomScalePageLayoutView="78" workbookViewId="0">
      <selection activeCell="E30" sqref="E30"/>
    </sheetView>
  </sheetViews>
  <sheetFormatPr defaultRowHeight="14.25" x14ac:dyDescent="0.2"/>
  <cols>
    <col min="2" max="2" width="60.375" customWidth="1"/>
    <col min="3" max="4" width="12.875" customWidth="1"/>
    <col min="5" max="5" width="20.625" customWidth="1"/>
  </cols>
  <sheetData>
    <row r="1" spans="1:5" ht="40.5" customHeight="1" x14ac:dyDescent="0.2">
      <c r="A1" s="126" t="s">
        <v>305</v>
      </c>
      <c r="B1" s="126"/>
      <c r="C1" s="126"/>
      <c r="D1" s="126"/>
      <c r="E1" s="126"/>
    </row>
    <row r="2" spans="1:5" ht="15" thickBot="1" x14ac:dyDescent="0.25">
      <c r="A2" s="146">
        <f>'Customer numbers'!B1</f>
        <v>0</v>
      </c>
      <c r="B2" s="146"/>
      <c r="C2" s="146"/>
      <c r="D2" s="146"/>
      <c r="E2" s="146"/>
    </row>
    <row r="3" spans="1:5" ht="15" thickBot="1" x14ac:dyDescent="0.25">
      <c r="A3" s="139" t="s">
        <v>298</v>
      </c>
      <c r="B3" s="140"/>
      <c r="C3" s="140"/>
      <c r="D3" s="140"/>
      <c r="E3" s="141"/>
    </row>
    <row r="4" spans="1:5" x14ac:dyDescent="0.2">
      <c r="A4" s="130" t="s">
        <v>8</v>
      </c>
      <c r="B4" s="132" t="s">
        <v>0</v>
      </c>
      <c r="C4" s="142" t="s">
        <v>3</v>
      </c>
      <c r="D4" s="143"/>
      <c r="E4" s="144" t="s">
        <v>6</v>
      </c>
    </row>
    <row r="5" spans="1:5" x14ac:dyDescent="0.2">
      <c r="A5" s="131"/>
      <c r="B5" s="133"/>
      <c r="C5" s="26" t="s">
        <v>1</v>
      </c>
      <c r="D5" s="26" t="s">
        <v>2</v>
      </c>
      <c r="E5" s="145"/>
    </row>
    <row r="6" spans="1:5" ht="38.25" x14ac:dyDescent="0.2">
      <c r="A6" s="17" t="s">
        <v>12</v>
      </c>
      <c r="B6" s="42" t="s">
        <v>288</v>
      </c>
      <c r="C6" s="71">
        <v>0</v>
      </c>
      <c r="D6" s="85"/>
      <c r="E6" s="1"/>
    </row>
    <row r="7" spans="1:5" ht="38.25" x14ac:dyDescent="0.2">
      <c r="A7" s="17" t="s">
        <v>23</v>
      </c>
      <c r="B7" s="42" t="s">
        <v>289</v>
      </c>
      <c r="C7" s="92"/>
      <c r="D7" s="86" t="str">
        <f>IF(OR(C6=" ", C6=0, '[1]Customer numbers'!C11=0, '[1]Customer numbers'!C11=" ")," ", C6/'[1]Customer numbers'!C11)</f>
        <v xml:space="preserve"> </v>
      </c>
      <c r="E7" s="1"/>
    </row>
    <row r="8" spans="1:5" ht="38.25" x14ac:dyDescent="0.2">
      <c r="A8" s="17" t="s">
        <v>24</v>
      </c>
      <c r="B8" s="42" t="s">
        <v>290</v>
      </c>
      <c r="C8" s="71">
        <v>3</v>
      </c>
      <c r="D8" s="90"/>
      <c r="E8" s="1" t="s">
        <v>311</v>
      </c>
    </row>
    <row r="9" spans="1:5" ht="38.25" x14ac:dyDescent="0.2">
      <c r="A9" s="17" t="s">
        <v>25</v>
      </c>
      <c r="B9" s="42" t="s">
        <v>291</v>
      </c>
      <c r="C9" s="92"/>
      <c r="D9" s="86">
        <f>IF(OR(C8=" ", C8=0, '[1]Customer numbers'!C11=0, '[1]Customer numbers'!C11=" ")," ", C8/'[1]Customer numbers'!C11)</f>
        <v>7.9103493737640079E-5</v>
      </c>
      <c r="E9" s="1"/>
    </row>
    <row r="10" spans="1:5" x14ac:dyDescent="0.2">
      <c r="A10" s="17" t="s">
        <v>26</v>
      </c>
      <c r="B10" s="42" t="s">
        <v>161</v>
      </c>
      <c r="C10" s="72"/>
      <c r="D10" s="90"/>
      <c r="E10" s="1"/>
    </row>
    <row r="11" spans="1:5" x14ac:dyDescent="0.2">
      <c r="A11" s="17" t="s">
        <v>27</v>
      </c>
      <c r="B11" s="42" t="s">
        <v>161</v>
      </c>
      <c r="C11" s="92"/>
      <c r="D11" s="86" t="str">
        <f>IF(OR(C10=" ", C10=0, '[1]Customer numbers'!C11=0, '[1]Customer numbers'!C11=" ")," ", C10/'[1]Customer numbers'!C11)</f>
        <v xml:space="preserve"> </v>
      </c>
      <c r="E11" s="1"/>
    </row>
    <row r="12" spans="1:5" ht="264" x14ac:dyDescent="0.2">
      <c r="A12" s="17" t="s">
        <v>28</v>
      </c>
      <c r="B12" s="42" t="s">
        <v>191</v>
      </c>
      <c r="C12" s="71">
        <v>3054</v>
      </c>
      <c r="D12" s="90"/>
      <c r="E12" s="1" t="s">
        <v>349</v>
      </c>
    </row>
    <row r="13" spans="1:5" x14ac:dyDescent="0.2">
      <c r="A13" s="17" t="s">
        <v>29</v>
      </c>
      <c r="B13" s="42" t="s">
        <v>192</v>
      </c>
      <c r="C13" s="92"/>
      <c r="D13" s="86">
        <f>IF(OR(C12=" ", C12=0, '[1]Customer numbers'!C11=0, '[1]Customer numbers'!C11=" ")," ", C12/'[1]Customer numbers'!C11)</f>
        <v>8.0527356624917598E-2</v>
      </c>
      <c r="E13" s="1"/>
    </row>
    <row r="14" spans="1:5" ht="108" x14ac:dyDescent="0.2">
      <c r="A14" s="17" t="s">
        <v>30</v>
      </c>
      <c r="B14" s="42" t="s">
        <v>193</v>
      </c>
      <c r="C14" s="71">
        <v>6902</v>
      </c>
      <c r="D14" s="90"/>
      <c r="E14" s="1" t="s">
        <v>318</v>
      </c>
    </row>
    <row r="15" spans="1:5" ht="25.5" x14ac:dyDescent="0.2">
      <c r="A15" s="17" t="s">
        <v>31</v>
      </c>
      <c r="B15" s="42" t="s">
        <v>194</v>
      </c>
      <c r="C15" s="92"/>
      <c r="D15" s="86">
        <f>IF(OR(C14=" ", C14=0, '[1]Customer numbers'!C11=0, '[1]Customer numbers'!C11=" ")," ", C14/'[1]Customer numbers'!C11)</f>
        <v>0.18199077125906393</v>
      </c>
      <c r="E15" s="1"/>
    </row>
    <row r="16" spans="1:5" x14ac:dyDescent="0.2">
      <c r="A16" s="17" t="s">
        <v>32</v>
      </c>
      <c r="B16" s="42" t="s">
        <v>161</v>
      </c>
      <c r="C16" s="71"/>
      <c r="D16" s="90"/>
      <c r="E16" s="1"/>
    </row>
    <row r="17" spans="1:5" x14ac:dyDescent="0.2">
      <c r="A17" s="17" t="s">
        <v>33</v>
      </c>
      <c r="B17" s="42" t="s">
        <v>161</v>
      </c>
      <c r="C17" s="92"/>
      <c r="D17" s="86" t="str">
        <f>IF(OR(C16=" ", C16=0, '[1]Customer numbers'!C11=0, '[1]Customer numbers'!C11=" ")," ", C16/'[1]Customer numbers'!C11)</f>
        <v xml:space="preserve"> </v>
      </c>
      <c r="E17" s="1"/>
    </row>
    <row r="18" spans="1:5" ht="25.5" x14ac:dyDescent="0.2">
      <c r="A18" s="17" t="s">
        <v>34</v>
      </c>
      <c r="B18" s="42" t="s">
        <v>195</v>
      </c>
      <c r="C18" s="71">
        <v>0</v>
      </c>
      <c r="D18" s="90"/>
      <c r="E18" s="1"/>
    </row>
    <row r="19" spans="1:5" ht="25.5" x14ac:dyDescent="0.2">
      <c r="A19" s="17" t="s">
        <v>35</v>
      </c>
      <c r="B19" s="42" t="s">
        <v>292</v>
      </c>
      <c r="C19" s="92"/>
      <c r="D19" s="86" t="str">
        <f>IF(OR(C18=" ", C18=0, '[1]Customer numbers'!C14=0, '[1]Customer numbers'!C14=" ")," ", C18/'[1]Customer numbers'!C14)</f>
        <v xml:space="preserve"> </v>
      </c>
      <c r="E19" s="1"/>
    </row>
    <row r="20" spans="1:5" ht="72" x14ac:dyDescent="0.2">
      <c r="A20" s="17" t="s">
        <v>36</v>
      </c>
      <c r="B20" s="42" t="s">
        <v>162</v>
      </c>
      <c r="C20" s="71">
        <v>84</v>
      </c>
      <c r="D20" s="90"/>
      <c r="E20" s="118" t="s">
        <v>339</v>
      </c>
    </row>
    <row r="21" spans="1:5" x14ac:dyDescent="0.2">
      <c r="A21" s="17" t="s">
        <v>37</v>
      </c>
      <c r="B21" s="42" t="s">
        <v>163</v>
      </c>
      <c r="C21" s="92"/>
      <c r="D21" s="86">
        <f>IF(OR(C20=" ", C20=0, '[1]Customer numbers'!C14=0, '[1]Customer numbers'!C14=" ")," ", C20/'[1]Customer numbers'!C14)</f>
        <v>1.06544901065449E-2</v>
      </c>
      <c r="E21" s="1"/>
    </row>
    <row r="22" spans="1:5" ht="144" x14ac:dyDescent="0.2">
      <c r="A22" s="17" t="s">
        <v>38</v>
      </c>
      <c r="B22" s="42" t="s">
        <v>164</v>
      </c>
      <c r="C22" s="71">
        <v>572</v>
      </c>
      <c r="D22" s="90"/>
      <c r="E22" s="1" t="s">
        <v>340</v>
      </c>
    </row>
    <row r="23" spans="1:5" ht="25.5" x14ac:dyDescent="0.2">
      <c r="A23" s="17" t="s">
        <v>39</v>
      </c>
      <c r="B23" s="42" t="s">
        <v>165</v>
      </c>
      <c r="C23" s="92"/>
      <c r="D23" s="86">
        <f>IF(OR(C22=" ", C22=0, '[1]Customer numbers'!C14=0, '[1]Customer numbers'!C14=" ")," ", C22/'[1]Customer numbers'!C14)</f>
        <v>7.255200405885337E-2</v>
      </c>
      <c r="E23" s="1"/>
    </row>
    <row r="24" spans="1:5" x14ac:dyDescent="0.2">
      <c r="A24" s="17" t="s">
        <v>40</v>
      </c>
      <c r="B24" s="42" t="s">
        <v>161</v>
      </c>
      <c r="C24" s="72"/>
      <c r="D24" s="99"/>
      <c r="E24" s="1"/>
    </row>
    <row r="25" spans="1:5" x14ac:dyDescent="0.2">
      <c r="A25" s="17" t="s">
        <v>41</v>
      </c>
      <c r="B25" s="42" t="s">
        <v>161</v>
      </c>
      <c r="C25" s="100"/>
      <c r="D25" s="99" t="str">
        <f>IF(OR(C24=" ", C24=0, '[1]Customer numbers'!C14=0, '[1]Customer numbers'!C14=" ")," ", C24/'[1]Customer numbers'!C14)</f>
        <v xml:space="preserve"> </v>
      </c>
      <c r="E25" s="1"/>
    </row>
    <row r="26" spans="1:5" ht="25.5" x14ac:dyDescent="0.2">
      <c r="A26" s="17" t="s">
        <v>42</v>
      </c>
      <c r="B26" s="42" t="s">
        <v>196</v>
      </c>
      <c r="C26" s="71">
        <v>0</v>
      </c>
      <c r="D26" s="90"/>
      <c r="E26" s="1"/>
    </row>
    <row r="27" spans="1:5" ht="25.5" x14ac:dyDescent="0.2">
      <c r="A27" s="17" t="s">
        <v>43</v>
      </c>
      <c r="B27" s="42" t="s">
        <v>197</v>
      </c>
      <c r="C27" s="92"/>
      <c r="D27" s="86" t="str">
        <f>IF(OR(C26=" ", C26=0, '[1]Customer numbers'!C11=0, '[1]Customer numbers'!C11=" ")," ", C26/'[1]Customer numbers'!C11)</f>
        <v xml:space="preserve"> </v>
      </c>
      <c r="E27" s="1"/>
    </row>
    <row r="28" spans="1:5" ht="25.5" x14ac:dyDescent="0.2">
      <c r="A28" s="17" t="s">
        <v>44</v>
      </c>
      <c r="B28" s="42" t="s">
        <v>167</v>
      </c>
      <c r="C28" s="71">
        <v>0</v>
      </c>
      <c r="D28" s="90"/>
      <c r="E28" s="1"/>
    </row>
    <row r="29" spans="1:5" ht="25.5" x14ac:dyDescent="0.2">
      <c r="A29" s="17" t="s">
        <v>45</v>
      </c>
      <c r="B29" s="42" t="s">
        <v>166</v>
      </c>
      <c r="C29" s="92"/>
      <c r="D29" s="86" t="str">
        <f>IF(OR(C28=" ", C28=0, '[1]Customer numbers'!C14=0, '[1]Customer numbers'!C14=" ")," ", C28/'[1]Customer numbers'!C14)</f>
        <v xml:space="preserve"> </v>
      </c>
      <c r="E29" s="1"/>
    </row>
    <row r="30" spans="1:5" ht="204" x14ac:dyDescent="0.2">
      <c r="A30" s="17" t="s">
        <v>46</v>
      </c>
      <c r="B30" s="42" t="s">
        <v>198</v>
      </c>
      <c r="C30" s="71">
        <v>29</v>
      </c>
      <c r="D30" s="90"/>
      <c r="E30" s="1" t="s">
        <v>341</v>
      </c>
    </row>
    <row r="31" spans="1:5" ht="25.5" x14ac:dyDescent="0.2">
      <c r="A31" s="17" t="s">
        <v>47</v>
      </c>
      <c r="B31" s="42" t="s">
        <v>199</v>
      </c>
      <c r="C31" s="92"/>
      <c r="D31" s="86">
        <f>IF(OR(C30=" ", C30=0, '[1]Customer numbers'!C11=0, '[1]Customer numbers'!C11=" ")," ", C30/'[1]Customer numbers'!C11)</f>
        <v>7.6466710613052073E-4</v>
      </c>
      <c r="E31" s="1"/>
    </row>
    <row r="32" spans="1:5" ht="25.5" x14ac:dyDescent="0.2">
      <c r="A32" s="17" t="s">
        <v>48</v>
      </c>
      <c r="B32" s="42" t="s">
        <v>168</v>
      </c>
      <c r="C32" s="71">
        <v>1</v>
      </c>
      <c r="D32" s="90"/>
      <c r="E32" s="1" t="s">
        <v>312</v>
      </c>
    </row>
    <row r="33" spans="1:5" ht="25.5" x14ac:dyDescent="0.2">
      <c r="A33" s="17" t="s">
        <v>49</v>
      </c>
      <c r="B33" s="42" t="s">
        <v>169</v>
      </c>
      <c r="C33" s="92"/>
      <c r="D33" s="86">
        <f>IF(OR(C32=" ", C32=0, '[1]Customer numbers'!C14=0, '[1]Customer numbers'!C14=" ")," ", C32/'[1]Customer numbers'!C14)</f>
        <v>1.2683916793505834E-4</v>
      </c>
      <c r="E33" s="1"/>
    </row>
    <row r="34" spans="1:5" ht="25.5" x14ac:dyDescent="0.2">
      <c r="A34" s="17" t="s">
        <v>50</v>
      </c>
      <c r="B34" s="42" t="s">
        <v>170</v>
      </c>
      <c r="C34" s="71">
        <v>0</v>
      </c>
      <c r="D34" s="85"/>
      <c r="E34" s="1"/>
    </row>
    <row r="35" spans="1:5" ht="60.75" thickBot="1" x14ac:dyDescent="0.25">
      <c r="A35" s="93" t="s">
        <v>128</v>
      </c>
      <c r="B35" s="94" t="s">
        <v>200</v>
      </c>
      <c r="C35" s="95">
        <v>219</v>
      </c>
      <c r="D35" s="96"/>
      <c r="E35" s="97" t="s">
        <v>313</v>
      </c>
    </row>
    <row r="36" spans="1:5" ht="27" customHeight="1" x14ac:dyDescent="0.2"/>
    <row r="37" spans="1:5" x14ac:dyDescent="0.2">
      <c r="A37" s="107"/>
      <c r="B37" s="107"/>
      <c r="C37" s="107"/>
      <c r="D37" s="107"/>
      <c r="E37" s="107"/>
    </row>
  </sheetData>
  <mergeCells count="7">
    <mergeCell ref="A1:E1"/>
    <mergeCell ref="A3:E3"/>
    <mergeCell ref="A4:A5"/>
    <mergeCell ref="B4:B5"/>
    <mergeCell ref="C4:D4"/>
    <mergeCell ref="E4:E5"/>
    <mergeCell ref="A2:E2"/>
  </mergeCells>
  <pageMargins left="0.7" right="0.7" top="0.75" bottom="0.75" header="0.3" footer="0.3"/>
  <pageSetup paperSize="9" scale="76" orientation="portrait" r:id="rId1"/>
  <headerFooter>
    <oddHeader>&amp;C&amp;"Arial,Bold"&amp;12 2018/19 Electricity Performance  Reporting Datasheets - Retail</oddHeader>
    <oddFooter>&amp;CBilling and payment&amp;R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16" zoomScaleNormal="100" workbookViewId="0">
      <selection activeCell="I16" sqref="I16"/>
    </sheetView>
  </sheetViews>
  <sheetFormatPr defaultRowHeight="14.25" x14ac:dyDescent="0.2"/>
  <cols>
    <col min="2" max="2" width="60.375" customWidth="1"/>
    <col min="3" max="4" width="12.875" customWidth="1"/>
    <col min="5" max="5" width="20.625" customWidth="1"/>
  </cols>
  <sheetData>
    <row r="1" spans="1:6" ht="41.25" customHeight="1" x14ac:dyDescent="0.2">
      <c r="A1" s="126" t="s">
        <v>304</v>
      </c>
      <c r="B1" s="126"/>
      <c r="C1" s="126"/>
      <c r="D1" s="126"/>
      <c r="E1" s="126"/>
    </row>
    <row r="2" spans="1:6" ht="15" thickBot="1" x14ac:dyDescent="0.25">
      <c r="A2" s="147">
        <f>'Customer numbers'!B1</f>
        <v>0</v>
      </c>
      <c r="B2" s="147"/>
      <c r="C2" s="147"/>
      <c r="D2" s="147"/>
      <c r="E2" s="147"/>
    </row>
    <row r="3" spans="1:6" ht="15" thickBot="1" x14ac:dyDescent="0.25">
      <c r="A3" s="139" t="s">
        <v>293</v>
      </c>
      <c r="B3" s="140"/>
      <c r="C3" s="140"/>
      <c r="D3" s="140"/>
      <c r="E3" s="141"/>
    </row>
    <row r="4" spans="1:6" x14ac:dyDescent="0.2">
      <c r="A4" s="130" t="s">
        <v>8</v>
      </c>
      <c r="B4" s="132" t="s">
        <v>0</v>
      </c>
      <c r="C4" s="142" t="s">
        <v>3</v>
      </c>
      <c r="D4" s="143"/>
      <c r="E4" s="144" t="s">
        <v>6</v>
      </c>
    </row>
    <row r="5" spans="1:6" x14ac:dyDescent="0.2">
      <c r="A5" s="131"/>
      <c r="B5" s="133"/>
      <c r="C5" s="26" t="s">
        <v>1</v>
      </c>
      <c r="D5" s="26" t="s">
        <v>2</v>
      </c>
      <c r="E5" s="145"/>
    </row>
    <row r="6" spans="1:6" ht="409.5" x14ac:dyDescent="0.2">
      <c r="A6" s="19" t="s">
        <v>51</v>
      </c>
      <c r="B6" s="42" t="s">
        <v>201</v>
      </c>
      <c r="C6" s="58">
        <v>3156</v>
      </c>
      <c r="D6" s="90"/>
      <c r="E6" s="1" t="s">
        <v>342</v>
      </c>
      <c r="F6" s="116"/>
    </row>
    <row r="7" spans="1:6" x14ac:dyDescent="0.2">
      <c r="A7" s="19" t="s">
        <v>52</v>
      </c>
      <c r="B7" s="42" t="s">
        <v>202</v>
      </c>
      <c r="C7" s="63"/>
      <c r="D7" s="86">
        <f>IF(OR(C6=" ", C6=0, '[1]Customer numbers'!C11=0, '[1]Customer numbers'!C11=" ")," ", C6/'[1]Customer numbers'!C11)</f>
        <v>8.3216875411997362E-2</v>
      </c>
      <c r="E7" s="1"/>
    </row>
    <row r="8" spans="1:6" ht="108" x14ac:dyDescent="0.2">
      <c r="A8" s="19" t="s">
        <v>53</v>
      </c>
      <c r="B8" s="42" t="s">
        <v>203</v>
      </c>
      <c r="C8" s="58">
        <v>82</v>
      </c>
      <c r="D8" s="90"/>
      <c r="E8" s="1" t="s">
        <v>343</v>
      </c>
      <c r="F8" s="116"/>
    </row>
    <row r="9" spans="1:6" x14ac:dyDescent="0.2">
      <c r="A9" s="19" t="s">
        <v>54</v>
      </c>
      <c r="B9" s="42" t="s">
        <v>204</v>
      </c>
      <c r="C9" s="63"/>
      <c r="D9" s="86">
        <f>IF(OR(C8=" ", C8=0, '[1]Customer numbers'!C14=0, '[1]Customer numbers'!C14=" ")," ", C8/'[1]Customer numbers'!C14)</f>
        <v>1.0400811770674784E-2</v>
      </c>
      <c r="E9" s="1"/>
    </row>
    <row r="10" spans="1:6" ht="25.5" x14ac:dyDescent="0.2">
      <c r="A10" s="19" t="s">
        <v>55</v>
      </c>
      <c r="B10" s="42" t="s">
        <v>205</v>
      </c>
      <c r="C10" s="58">
        <v>1802</v>
      </c>
      <c r="D10" s="90"/>
      <c r="E10" s="1" t="s">
        <v>314</v>
      </c>
      <c r="F10" s="116"/>
    </row>
    <row r="11" spans="1:6" ht="25.5" x14ac:dyDescent="0.2">
      <c r="A11" s="19" t="s">
        <v>56</v>
      </c>
      <c r="B11" s="42" t="s">
        <v>206</v>
      </c>
      <c r="C11" s="63"/>
      <c r="D11" s="86">
        <f>IF(OR(C10=" ", C10=0, C$6=0, C$6=" ")," ", C10/C$6)</f>
        <v>0.57097591888466415</v>
      </c>
      <c r="E11" s="1"/>
    </row>
    <row r="12" spans="1:6" ht="38.25" x14ac:dyDescent="0.2">
      <c r="A12" s="19" t="s">
        <v>57</v>
      </c>
      <c r="B12" s="42" t="s">
        <v>207</v>
      </c>
      <c r="C12" s="58">
        <v>1300</v>
      </c>
      <c r="D12" s="90"/>
      <c r="E12" s="1" t="s">
        <v>314</v>
      </c>
      <c r="F12" s="116"/>
    </row>
    <row r="13" spans="1:6" ht="38.25" x14ac:dyDescent="0.2">
      <c r="A13" s="19" t="s">
        <v>58</v>
      </c>
      <c r="B13" s="42" t="s">
        <v>208</v>
      </c>
      <c r="C13" s="63"/>
      <c r="D13" s="86">
        <f>IF(OR(C12=" ", C12=0, C$6=0, C$6=" ")," ", C12/C$6)</f>
        <v>0.41191381495564006</v>
      </c>
      <c r="E13" s="1"/>
    </row>
    <row r="14" spans="1:6" ht="168" x14ac:dyDescent="0.2">
      <c r="A14" s="19" t="s">
        <v>59</v>
      </c>
      <c r="B14" s="42" t="s">
        <v>209</v>
      </c>
      <c r="C14" s="58">
        <v>1166</v>
      </c>
      <c r="D14" s="90"/>
      <c r="E14" s="1" t="s">
        <v>322</v>
      </c>
      <c r="F14" s="116"/>
    </row>
    <row r="15" spans="1:6" ht="19.5" customHeight="1" x14ac:dyDescent="0.2">
      <c r="A15" s="19" t="s">
        <v>60</v>
      </c>
      <c r="B15" s="42" t="s">
        <v>210</v>
      </c>
      <c r="C15" s="63"/>
      <c r="D15" s="86">
        <f>IF(OR(C14=" ", C14=0, C$6=0, C$6=" ")," ", C14/C$6)</f>
        <v>0.36945500633713563</v>
      </c>
      <c r="E15" s="1"/>
    </row>
    <row r="16" spans="1:6" ht="409.5" x14ac:dyDescent="0.2">
      <c r="A16" s="19" t="s">
        <v>61</v>
      </c>
      <c r="B16" s="42" t="s">
        <v>211</v>
      </c>
      <c r="C16" s="58">
        <v>34468</v>
      </c>
      <c r="D16" s="90"/>
      <c r="E16" s="1" t="s">
        <v>321</v>
      </c>
      <c r="F16" s="116"/>
    </row>
    <row r="17" spans="1:5" ht="24" customHeight="1" x14ac:dyDescent="0.2">
      <c r="A17" s="19" t="s">
        <v>62</v>
      </c>
      <c r="B17" s="42" t="s">
        <v>160</v>
      </c>
      <c r="C17" s="63"/>
      <c r="D17" s="86">
        <f>IF(OR(C16=" ", C16=0, '[1]Customer numbers'!C15=0, '[1]Customer numbers'!C15=" ")," ", C16/'[1]Customer numbers'!C15)</f>
        <v>25.876876876876878</v>
      </c>
      <c r="E17" s="1"/>
    </row>
    <row r="18" spans="1:5" x14ac:dyDescent="0.2">
      <c r="A18" s="19" t="s">
        <v>63</v>
      </c>
      <c r="B18" s="42" t="s">
        <v>161</v>
      </c>
      <c r="C18" s="68"/>
      <c r="D18" s="99"/>
      <c r="E18" s="1"/>
    </row>
    <row r="19" spans="1:5" ht="51.75" thickBot="1" x14ac:dyDescent="0.25">
      <c r="A19" s="22" t="s">
        <v>64</v>
      </c>
      <c r="B19" s="44" t="s">
        <v>212</v>
      </c>
      <c r="C19" s="62">
        <v>1083</v>
      </c>
      <c r="D19" s="91"/>
      <c r="E19" s="2"/>
    </row>
    <row r="20" spans="1:5" x14ac:dyDescent="0.2">
      <c r="D20" s="64"/>
    </row>
    <row r="21" spans="1:5" x14ac:dyDescent="0.2">
      <c r="A21" s="107"/>
      <c r="B21" s="107"/>
      <c r="C21" s="107"/>
      <c r="D21" s="107"/>
      <c r="E21" s="107"/>
    </row>
  </sheetData>
  <mergeCells count="7">
    <mergeCell ref="A1:E1"/>
    <mergeCell ref="A3:E3"/>
    <mergeCell ref="A4:A5"/>
    <mergeCell ref="B4:B5"/>
    <mergeCell ref="C4:D4"/>
    <mergeCell ref="E4:E5"/>
    <mergeCell ref="A2:E2"/>
  </mergeCells>
  <pageMargins left="0.7" right="0.7" top="0.75" bottom="0.75" header="0.3" footer="0.3"/>
  <pageSetup paperSize="9" scale="76" orientation="portrait" r:id="rId1"/>
  <headerFooter>
    <oddHeader>&amp;C&amp;"Arial,Bold"&amp;12 2018/19 Electricity Performance Reporting Datasheets - Retail</oddHeader>
    <oddFooter>&amp;CDisconnections for non-payment&amp;R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Normal="100" workbookViewId="0">
      <selection activeCell="E14" sqref="E14"/>
    </sheetView>
  </sheetViews>
  <sheetFormatPr defaultRowHeight="14.25" x14ac:dyDescent="0.2"/>
  <cols>
    <col min="2" max="2" width="60.375" customWidth="1"/>
    <col min="3" max="4" width="12.875" customWidth="1"/>
    <col min="5" max="5" width="20.625" customWidth="1"/>
  </cols>
  <sheetData>
    <row r="1" spans="1:5" ht="40.5" customHeight="1" x14ac:dyDescent="0.2">
      <c r="A1" s="126" t="s">
        <v>303</v>
      </c>
      <c r="B1" s="126"/>
      <c r="C1" s="126"/>
      <c r="D1" s="126"/>
      <c r="E1" s="126"/>
    </row>
    <row r="2" spans="1:5" ht="15" thickBot="1" x14ac:dyDescent="0.25">
      <c r="A2" s="147">
        <f>'Customer numbers'!B1</f>
        <v>0</v>
      </c>
      <c r="B2" s="147"/>
      <c r="C2" s="147"/>
      <c r="D2" s="147"/>
      <c r="E2" s="147"/>
    </row>
    <row r="3" spans="1:5" ht="15" thickBot="1" x14ac:dyDescent="0.25">
      <c r="A3" s="139" t="s">
        <v>4</v>
      </c>
      <c r="B3" s="140"/>
      <c r="C3" s="140"/>
      <c r="D3" s="140"/>
      <c r="E3" s="141"/>
    </row>
    <row r="4" spans="1:5" x14ac:dyDescent="0.2">
      <c r="A4" s="130" t="s">
        <v>8</v>
      </c>
      <c r="B4" s="132" t="s">
        <v>0</v>
      </c>
      <c r="C4" s="142" t="s">
        <v>3</v>
      </c>
      <c r="D4" s="143"/>
      <c r="E4" s="144" t="s">
        <v>6</v>
      </c>
    </row>
    <row r="5" spans="1:5" x14ac:dyDescent="0.2">
      <c r="A5" s="131"/>
      <c r="B5" s="133"/>
      <c r="C5" s="26" t="s">
        <v>1</v>
      </c>
      <c r="D5" s="26" t="s">
        <v>2</v>
      </c>
      <c r="E5" s="145"/>
    </row>
    <row r="6" spans="1:5" ht="25.5" x14ac:dyDescent="0.2">
      <c r="A6" s="19" t="s">
        <v>65</v>
      </c>
      <c r="B6" s="42" t="s">
        <v>213</v>
      </c>
      <c r="C6" s="58">
        <v>1719</v>
      </c>
      <c r="D6" s="85"/>
      <c r="E6" s="1" t="s">
        <v>314</v>
      </c>
    </row>
    <row r="7" spans="1:5" ht="25.5" x14ac:dyDescent="0.2">
      <c r="A7" s="19" t="s">
        <v>66</v>
      </c>
      <c r="B7" s="42" t="s">
        <v>214</v>
      </c>
      <c r="C7" s="63"/>
      <c r="D7" s="86">
        <f>IF(OR(C6=" ", C6=0, '[1]Disconnections for non-payment'!C6=0, '[1]Disconnections for non-payment'!C6=" ")," ", C6/'[1]Disconnections for non-payment'!C6)</f>
        <v>0.54467680608365021</v>
      </c>
      <c r="E7" s="1"/>
    </row>
    <row r="8" spans="1:5" ht="25.5" x14ac:dyDescent="0.2">
      <c r="A8" s="19" t="s">
        <v>67</v>
      </c>
      <c r="B8" s="42" t="s">
        <v>215</v>
      </c>
      <c r="C8" s="58">
        <v>70</v>
      </c>
      <c r="D8" s="85"/>
      <c r="E8" s="1"/>
    </row>
    <row r="9" spans="1:5" ht="25.5" x14ac:dyDescent="0.2">
      <c r="A9" s="19" t="s">
        <v>68</v>
      </c>
      <c r="B9" s="42" t="s">
        <v>216</v>
      </c>
      <c r="C9" s="63"/>
      <c r="D9" s="86">
        <f>IF(OR(C8=" ", C8=0, '[1]Disconnections for non-payment'!C8=0, '[1]Disconnections for non-payment'!C8=" ")," ", C8/'[1]Disconnections for non-payment'!C8)</f>
        <v>0.85365853658536583</v>
      </c>
      <c r="E9" s="1"/>
    </row>
    <row r="10" spans="1:5" ht="25.5" x14ac:dyDescent="0.2">
      <c r="A10" s="19" t="s">
        <v>69</v>
      </c>
      <c r="B10" s="42" t="s">
        <v>217</v>
      </c>
      <c r="C10" s="58">
        <v>1499</v>
      </c>
      <c r="D10" s="85"/>
      <c r="E10" s="1" t="s">
        <v>315</v>
      </c>
    </row>
    <row r="11" spans="1:5" ht="27.75" customHeight="1" x14ac:dyDescent="0.2">
      <c r="A11" s="19" t="s">
        <v>70</v>
      </c>
      <c r="B11" s="42" t="s">
        <v>218</v>
      </c>
      <c r="C11" s="63"/>
      <c r="D11" s="87">
        <f>IF(OR(C10=" ", C10=0, '[1]Disconnections for non-payment'!C6=0, '[1]Disconnections for non-payment'!C6=" ")," ", C10/'[1]Disconnections for non-payment'!C6)</f>
        <v>0.47496831432192649</v>
      </c>
      <c r="E11" s="1"/>
    </row>
    <row r="12" spans="1:5" ht="38.25" x14ac:dyDescent="0.2">
      <c r="A12" s="19" t="s">
        <v>71</v>
      </c>
      <c r="B12" s="42" t="s">
        <v>219</v>
      </c>
      <c r="C12" s="58">
        <v>655</v>
      </c>
      <c r="D12" s="85"/>
      <c r="E12" s="1" t="s">
        <v>316</v>
      </c>
    </row>
    <row r="13" spans="1:5" ht="38.25" x14ac:dyDescent="0.2">
      <c r="A13" s="19" t="s">
        <v>72</v>
      </c>
      <c r="B13" s="42" t="s">
        <v>220</v>
      </c>
      <c r="C13" s="63"/>
      <c r="D13" s="87">
        <f>IF(OR(C12=" ", C12=0, '[1]Disconnections for non-payment'!C6=0, '[1]Disconnections for non-payment'!C6=" ")," ", C12/'[1]Disconnections for non-payment'!C6)</f>
        <v>0.20754119138149557</v>
      </c>
      <c r="E13" s="1"/>
    </row>
    <row r="14" spans="1:5" ht="60" x14ac:dyDescent="0.2">
      <c r="A14" s="19" t="s">
        <v>73</v>
      </c>
      <c r="B14" s="42" t="s">
        <v>221</v>
      </c>
      <c r="C14" s="58">
        <v>565</v>
      </c>
      <c r="D14" s="85"/>
      <c r="E14" s="1" t="s">
        <v>320</v>
      </c>
    </row>
    <row r="15" spans="1:5" ht="25.5" x14ac:dyDescent="0.2">
      <c r="A15" s="19" t="s">
        <v>74</v>
      </c>
      <c r="B15" s="42" t="s">
        <v>222</v>
      </c>
      <c r="C15" s="63"/>
      <c r="D15" s="87">
        <f>IF(OR(C14=" ", C14=0, '[1]Disconnections for non-payment'!C6=0, '[1]Disconnections for non-payment'!C6=" ")," ", C14/'[1]Disconnections for non-payment'!C6)</f>
        <v>0.17902408111533588</v>
      </c>
      <c r="E15" s="1"/>
    </row>
    <row r="16" spans="1:5" ht="38.25" x14ac:dyDescent="0.2">
      <c r="A16" s="19" t="s">
        <v>75</v>
      </c>
      <c r="B16" s="42" t="s">
        <v>223</v>
      </c>
      <c r="C16" s="65">
        <v>2718</v>
      </c>
      <c r="D16" s="88"/>
      <c r="E16" s="1" t="s">
        <v>314</v>
      </c>
    </row>
    <row r="17" spans="1:5" ht="38.25" x14ac:dyDescent="0.2">
      <c r="A17" s="19" t="s">
        <v>76</v>
      </c>
      <c r="B17" s="42" t="s">
        <v>224</v>
      </c>
      <c r="C17" s="66"/>
      <c r="D17" s="86">
        <f>IF(OR(C16=" ", C16=0, '[1]Disconnections for non-payment'!C6=0, '[1]Disconnections for non-payment'!C6=" ")," ", C16/'[1]Disconnections for non-payment'!C6)</f>
        <v>0.86121673003802279</v>
      </c>
      <c r="E17" s="1"/>
    </row>
    <row r="18" spans="1:5" ht="25.5" x14ac:dyDescent="0.2">
      <c r="A18" s="19" t="s">
        <v>77</v>
      </c>
      <c r="B18" s="42" t="s">
        <v>225</v>
      </c>
      <c r="C18" s="58">
        <v>0</v>
      </c>
      <c r="D18" s="85"/>
      <c r="E18" s="1"/>
    </row>
    <row r="19" spans="1:5" ht="25.5" x14ac:dyDescent="0.2">
      <c r="A19" s="19" t="s">
        <v>78</v>
      </c>
      <c r="B19" s="42" t="s">
        <v>226</v>
      </c>
      <c r="C19" s="63"/>
      <c r="D19" s="86" t="str">
        <f>IF(OR(C18=" ", C18=0,C16=" ", C16=0)," ", C18/C16)</f>
        <v xml:space="preserve"> </v>
      </c>
      <c r="E19" s="1"/>
    </row>
    <row r="20" spans="1:5" ht="38.25" x14ac:dyDescent="0.2">
      <c r="A20" s="19" t="s">
        <v>79</v>
      </c>
      <c r="B20" s="42" t="s">
        <v>227</v>
      </c>
      <c r="C20" s="65">
        <v>64</v>
      </c>
      <c r="D20" s="88"/>
      <c r="E20" s="1"/>
    </row>
    <row r="21" spans="1:5" ht="38.25" x14ac:dyDescent="0.2">
      <c r="A21" s="19" t="s">
        <v>80</v>
      </c>
      <c r="B21" s="42" t="s">
        <v>228</v>
      </c>
      <c r="C21" s="66"/>
      <c r="D21" s="86">
        <f>IF(OR(C20=" ", C20=0, '[1]Disconnections for non-payment'!C8=0, '[1]Disconnections for non-payment'!C8=" ")," ", C20/'[1]Disconnections for non-payment'!C8)</f>
        <v>0.78048780487804881</v>
      </c>
      <c r="E21" s="1"/>
    </row>
    <row r="22" spans="1:5" ht="25.5" x14ac:dyDescent="0.2">
      <c r="A22" s="19" t="s">
        <v>81</v>
      </c>
      <c r="B22" s="42" t="s">
        <v>230</v>
      </c>
      <c r="C22" s="58">
        <v>0</v>
      </c>
      <c r="D22" s="85"/>
      <c r="E22" s="1"/>
    </row>
    <row r="23" spans="1:5" ht="26.25" thickBot="1" x14ac:dyDescent="0.25">
      <c r="A23" s="22" t="s">
        <v>82</v>
      </c>
      <c r="B23" s="44" t="s">
        <v>229</v>
      </c>
      <c r="C23" s="67"/>
      <c r="D23" s="89" t="str">
        <f>IF(OR(C22=" ", C22=0,C20=" ", C20=0)," ", C22/C20)</f>
        <v xml:space="preserve"> </v>
      </c>
      <c r="E23" s="2"/>
    </row>
    <row r="25" spans="1:5" x14ac:dyDescent="0.2">
      <c r="A25" s="107"/>
      <c r="B25" s="107"/>
      <c r="C25" s="107"/>
      <c r="D25" s="107"/>
      <c r="E25" s="107"/>
    </row>
  </sheetData>
  <mergeCells count="7">
    <mergeCell ref="A1:E1"/>
    <mergeCell ref="A3:E3"/>
    <mergeCell ref="E4:E5"/>
    <mergeCell ref="C4:D4"/>
    <mergeCell ref="A4:A5"/>
    <mergeCell ref="B4:B5"/>
    <mergeCell ref="A2:E2"/>
  </mergeCells>
  <pageMargins left="0.7" right="0.7" top="0.75" bottom="0.75" header="0.3" footer="0.3"/>
  <pageSetup paperSize="9" scale="76" orientation="portrait" r:id="rId1"/>
  <headerFooter>
    <oddHeader>&amp;C&amp;"Arial,Bold"&amp;12 2018/19 Electricity Performance Reporting Datasheets - Retail</oddHeader>
    <oddFooter>&amp;CReconnections&amp;R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zoomScaleNormal="100" workbookViewId="0">
      <selection activeCell="B25" sqref="B25"/>
    </sheetView>
  </sheetViews>
  <sheetFormatPr defaultRowHeight="14.25" x14ac:dyDescent="0.2"/>
  <cols>
    <col min="2" max="2" width="60.375" customWidth="1"/>
    <col min="3" max="4" width="12.875" customWidth="1"/>
    <col min="5" max="5" width="20.625" customWidth="1"/>
  </cols>
  <sheetData>
    <row r="1" spans="1:6" ht="40.5" customHeight="1" x14ac:dyDescent="0.2">
      <c r="A1" s="126" t="s">
        <v>302</v>
      </c>
      <c r="B1" s="126"/>
      <c r="C1" s="126"/>
      <c r="D1" s="126"/>
      <c r="E1" s="126"/>
    </row>
    <row r="2" spans="1:6" ht="15" thickBot="1" x14ac:dyDescent="0.25">
      <c r="A2" s="147">
        <f>'Customer numbers'!B1</f>
        <v>0</v>
      </c>
      <c r="B2" s="147"/>
      <c r="C2" s="147"/>
      <c r="D2" s="147"/>
      <c r="E2" s="147"/>
    </row>
    <row r="3" spans="1:6" ht="15" thickBot="1" x14ac:dyDescent="0.25">
      <c r="A3" s="139" t="s">
        <v>5</v>
      </c>
      <c r="B3" s="140"/>
      <c r="C3" s="140"/>
      <c r="D3" s="140"/>
      <c r="E3" s="141"/>
    </row>
    <row r="4" spans="1:6" x14ac:dyDescent="0.2">
      <c r="A4" s="130" t="s">
        <v>8</v>
      </c>
      <c r="B4" s="132" t="s">
        <v>0</v>
      </c>
      <c r="C4" s="142" t="s">
        <v>3</v>
      </c>
      <c r="D4" s="143"/>
      <c r="E4" s="144" t="s">
        <v>6</v>
      </c>
    </row>
    <row r="5" spans="1:6" x14ac:dyDescent="0.2">
      <c r="A5" s="131"/>
      <c r="B5" s="133"/>
      <c r="C5" s="26" t="s">
        <v>1</v>
      </c>
      <c r="D5" s="26" t="s">
        <v>2</v>
      </c>
      <c r="E5" s="145"/>
    </row>
    <row r="6" spans="1:6" ht="180" x14ac:dyDescent="0.2">
      <c r="A6" s="19" t="s">
        <v>83</v>
      </c>
      <c r="B6" s="42" t="s">
        <v>178</v>
      </c>
      <c r="C6" s="58">
        <v>914</v>
      </c>
      <c r="D6" s="3"/>
      <c r="E6" s="1" t="s">
        <v>326</v>
      </c>
      <c r="F6" s="116"/>
    </row>
    <row r="7" spans="1:6" ht="36" x14ac:dyDescent="0.2">
      <c r="A7" s="19" t="s">
        <v>84</v>
      </c>
      <c r="B7" s="42" t="s">
        <v>179</v>
      </c>
      <c r="C7" s="58">
        <v>127</v>
      </c>
      <c r="D7" s="3"/>
      <c r="E7" s="1" t="s">
        <v>323</v>
      </c>
    </row>
    <row r="8" spans="1:6" ht="25.5" x14ac:dyDescent="0.2">
      <c r="A8" s="19" t="s">
        <v>85</v>
      </c>
      <c r="B8" s="42" t="s">
        <v>231</v>
      </c>
      <c r="C8" s="58">
        <v>711</v>
      </c>
      <c r="D8" s="3"/>
      <c r="E8" s="1" t="s">
        <v>324</v>
      </c>
    </row>
    <row r="9" spans="1:6" x14ac:dyDescent="0.2">
      <c r="A9" s="19" t="s">
        <v>86</v>
      </c>
      <c r="B9" s="42" t="s">
        <v>232</v>
      </c>
      <c r="C9" s="63"/>
      <c r="D9" s="23">
        <f>IF(OR(C$6=" ", C$6=0,C8=" ", C8=0)," ", C8/C$6)</f>
        <v>0.77789934354485779</v>
      </c>
      <c r="E9" s="1"/>
    </row>
    <row r="10" spans="1:6" x14ac:dyDescent="0.2">
      <c r="A10" s="19" t="s">
        <v>87</v>
      </c>
      <c r="B10" s="42" t="s">
        <v>233</v>
      </c>
      <c r="C10" s="58">
        <v>90</v>
      </c>
      <c r="D10" s="3"/>
      <c r="E10" s="1" t="s">
        <v>324</v>
      </c>
    </row>
    <row r="11" spans="1:6" x14ac:dyDescent="0.2">
      <c r="A11" s="19" t="s">
        <v>88</v>
      </c>
      <c r="B11" s="42" t="s">
        <v>234</v>
      </c>
      <c r="C11" s="63"/>
      <c r="D11" s="23">
        <f>IF(OR(C$7=" ", C$7=0,C10=" ", C10=0)," ", C10/C$7)</f>
        <v>0.70866141732283461</v>
      </c>
      <c r="E11" s="1"/>
    </row>
    <row r="12" spans="1:6" x14ac:dyDescent="0.2">
      <c r="A12" s="19" t="s">
        <v>89</v>
      </c>
      <c r="B12" s="42" t="s">
        <v>235</v>
      </c>
      <c r="C12" s="58">
        <v>0</v>
      </c>
      <c r="D12" s="3"/>
      <c r="E12" s="1"/>
    </row>
    <row r="13" spans="1:6" x14ac:dyDescent="0.2">
      <c r="A13" s="19" t="s">
        <v>90</v>
      </c>
      <c r="B13" s="42" t="s">
        <v>236</v>
      </c>
      <c r="C13" s="63"/>
      <c r="D13" s="23" t="str">
        <f>IF(OR(C$6=" ", C$6=0,C12=" ", C12=0)," ", C12/C$6)</f>
        <v xml:space="preserve"> </v>
      </c>
      <c r="E13" s="1"/>
    </row>
    <row r="14" spans="1:6" x14ac:dyDescent="0.2">
      <c r="A14" s="19" t="s">
        <v>91</v>
      </c>
      <c r="B14" s="42" t="s">
        <v>237</v>
      </c>
      <c r="C14" s="58">
        <v>0</v>
      </c>
      <c r="D14" s="3"/>
      <c r="E14" s="1"/>
    </row>
    <row r="15" spans="1:6" x14ac:dyDescent="0.2">
      <c r="A15" s="19" t="s">
        <v>92</v>
      </c>
      <c r="B15" s="42" t="s">
        <v>238</v>
      </c>
      <c r="C15" s="63"/>
      <c r="D15" s="23" t="str">
        <f>IF(OR(C$7=" ", C$7=0,C14=" ", C14=0)," ", C14/C$7)</f>
        <v xml:space="preserve"> </v>
      </c>
      <c r="E15" s="1"/>
    </row>
    <row r="16" spans="1:6" ht="28.5" customHeight="1" x14ac:dyDescent="0.2">
      <c r="A16" s="19" t="s">
        <v>93</v>
      </c>
      <c r="B16" s="42" t="s">
        <v>239</v>
      </c>
      <c r="C16" s="68">
        <v>2</v>
      </c>
      <c r="D16" s="3"/>
      <c r="E16" s="1" t="s">
        <v>325</v>
      </c>
    </row>
    <row r="17" spans="1:5" ht="32.25" customHeight="1" x14ac:dyDescent="0.2">
      <c r="A17" s="19" t="s">
        <v>94</v>
      </c>
      <c r="B17" s="42" t="s">
        <v>240</v>
      </c>
      <c r="C17" s="63"/>
      <c r="D17" s="23">
        <f>IF(OR(C$6=" ", C$6=0,C16=" ", C16=0)," ", C16/C$6)</f>
        <v>2.1881838074398249E-3</v>
      </c>
      <c r="E17" s="1"/>
    </row>
    <row r="18" spans="1:5" ht="29.25" customHeight="1" x14ac:dyDescent="0.2">
      <c r="A18" s="19" t="s">
        <v>95</v>
      </c>
      <c r="B18" s="42" t="s">
        <v>241</v>
      </c>
      <c r="C18" s="68">
        <v>0</v>
      </c>
      <c r="D18" s="3"/>
      <c r="E18" s="1"/>
    </row>
    <row r="19" spans="1:5" ht="33" customHeight="1" x14ac:dyDescent="0.2">
      <c r="A19" s="19" t="s">
        <v>96</v>
      </c>
      <c r="B19" s="42" t="s">
        <v>242</v>
      </c>
      <c r="C19" s="63"/>
      <c r="D19" s="23" t="str">
        <f>IF(OR(C$7=" ", C$7=0,C18=" ", C18=0)," ", C18/C$7)</f>
        <v xml:space="preserve"> </v>
      </c>
      <c r="E19" s="1"/>
    </row>
    <row r="20" spans="1:5" x14ac:dyDescent="0.2">
      <c r="A20" s="19" t="s">
        <v>97</v>
      </c>
      <c r="B20" s="42" t="s">
        <v>243</v>
      </c>
      <c r="C20" s="68">
        <v>164</v>
      </c>
      <c r="D20" s="3"/>
      <c r="E20" s="1" t="s">
        <v>324</v>
      </c>
    </row>
    <row r="21" spans="1:5" x14ac:dyDescent="0.2">
      <c r="A21" s="19" t="s">
        <v>98</v>
      </c>
      <c r="B21" s="42" t="s">
        <v>244</v>
      </c>
      <c r="C21" s="63"/>
      <c r="D21" s="23">
        <f>IF(OR(C$6=" ", C$6=0,C20=" ", C20=0)," ", C20/C$6)</f>
        <v>0.17943107221006566</v>
      </c>
      <c r="E21" s="1"/>
    </row>
    <row r="22" spans="1:5" x14ac:dyDescent="0.2">
      <c r="A22" s="19" t="s">
        <v>99</v>
      </c>
      <c r="B22" s="42" t="s">
        <v>245</v>
      </c>
      <c r="C22" s="58">
        <v>25</v>
      </c>
      <c r="D22" s="3"/>
      <c r="E22" s="1" t="s">
        <v>324</v>
      </c>
    </row>
    <row r="23" spans="1:5" x14ac:dyDescent="0.2">
      <c r="A23" s="19" t="s">
        <v>100</v>
      </c>
      <c r="B23" s="42" t="s">
        <v>246</v>
      </c>
      <c r="C23" s="63"/>
      <c r="D23" s="23">
        <f>IF(OR(C$7=" ", C$7=0,C22=" ", C22=0)," ", C22/C$7)</f>
        <v>0.19685039370078741</v>
      </c>
      <c r="E23" s="1"/>
    </row>
    <row r="24" spans="1:5" ht="25.5" x14ac:dyDescent="0.2">
      <c r="A24" s="19" t="s">
        <v>101</v>
      </c>
      <c r="B24" s="42" t="s">
        <v>247</v>
      </c>
      <c r="C24" s="68">
        <v>914</v>
      </c>
      <c r="D24" s="3"/>
      <c r="E24" s="1" t="s">
        <v>324</v>
      </c>
    </row>
    <row r="25" spans="1:5" ht="25.5" x14ac:dyDescent="0.2">
      <c r="A25" s="19" t="s">
        <v>102</v>
      </c>
      <c r="B25" s="42" t="s">
        <v>248</v>
      </c>
      <c r="C25" s="56"/>
      <c r="D25" s="23">
        <f>IF(OR(C$6=" ", C$6=0,C24=" ", C24=0)," ", C24/C$6)</f>
        <v>1</v>
      </c>
      <c r="E25" s="1"/>
    </row>
    <row r="26" spans="1:5" ht="48" x14ac:dyDescent="0.2">
      <c r="A26" s="19" t="s">
        <v>103</v>
      </c>
      <c r="B26" s="42" t="s">
        <v>249</v>
      </c>
      <c r="C26" s="68">
        <v>0</v>
      </c>
      <c r="D26" s="20"/>
      <c r="E26" s="1" t="s">
        <v>327</v>
      </c>
    </row>
    <row r="27" spans="1:5" ht="25.5" x14ac:dyDescent="0.2">
      <c r="A27" s="19" t="s">
        <v>104</v>
      </c>
      <c r="B27" s="42" t="s">
        <v>250</v>
      </c>
      <c r="C27" s="56"/>
      <c r="D27" s="23" t="str">
        <f>IF(OR(C$6=0,C$6=" ",C26=0,C26=" ")," ",C26/C$6)</f>
        <v xml:space="preserve"> </v>
      </c>
      <c r="E27" s="1"/>
    </row>
    <row r="28" spans="1:5" ht="25.5" x14ac:dyDescent="0.2">
      <c r="A28" s="19" t="s">
        <v>105</v>
      </c>
      <c r="B28" s="42" t="s">
        <v>251</v>
      </c>
      <c r="C28" s="68">
        <v>127</v>
      </c>
      <c r="D28" s="20"/>
      <c r="E28" s="1" t="s">
        <v>324</v>
      </c>
    </row>
    <row r="29" spans="1:5" ht="25.5" x14ac:dyDescent="0.2">
      <c r="A29" s="19" t="s">
        <v>106</v>
      </c>
      <c r="B29" s="42" t="s">
        <v>252</v>
      </c>
      <c r="C29" s="56"/>
      <c r="D29" s="23">
        <f>IF(OR(C$7=0,C$7=" ",C28=0,C28=" ")," ",C28/C$7)</f>
        <v>1</v>
      </c>
      <c r="E29" s="1"/>
    </row>
    <row r="30" spans="1:5" ht="25.5" x14ac:dyDescent="0.2">
      <c r="A30" s="19" t="s">
        <v>107</v>
      </c>
      <c r="B30" s="42" t="s">
        <v>253</v>
      </c>
      <c r="C30" s="68">
        <v>0</v>
      </c>
      <c r="D30" s="20"/>
      <c r="E30" s="1"/>
    </row>
    <row r="31" spans="1:5" ht="25.5" x14ac:dyDescent="0.2">
      <c r="A31" s="19" t="s">
        <v>108</v>
      </c>
      <c r="B31" s="42" t="s">
        <v>254</v>
      </c>
      <c r="C31" s="56"/>
      <c r="D31" s="23" t="str">
        <f>IF(OR(C$7=0,C$7=" ",C30=0,C30=" ")," ",C30/C$7)</f>
        <v xml:space="preserve"> </v>
      </c>
      <c r="E31" s="1"/>
    </row>
    <row r="32" spans="1:5" ht="24" customHeight="1" x14ac:dyDescent="0.2">
      <c r="A32" s="19" t="s">
        <v>109</v>
      </c>
      <c r="B32" s="42" t="s">
        <v>255</v>
      </c>
      <c r="C32" s="68">
        <v>0</v>
      </c>
      <c r="D32" s="3"/>
      <c r="E32" s="1"/>
    </row>
    <row r="33" spans="1:5" ht="25.5" x14ac:dyDescent="0.2">
      <c r="A33" s="19" t="s">
        <v>110</v>
      </c>
      <c r="B33" s="42" t="s">
        <v>256</v>
      </c>
      <c r="C33" s="68">
        <v>0</v>
      </c>
      <c r="D33" s="21"/>
      <c r="E33" s="1"/>
    </row>
    <row r="34" spans="1:5" ht="25.5" x14ac:dyDescent="0.2">
      <c r="A34" s="19" t="s">
        <v>111</v>
      </c>
      <c r="B34" s="42" t="s">
        <v>257</v>
      </c>
      <c r="C34" s="69"/>
      <c r="D34" s="24" t="str">
        <f>IF(OR(C32=0,C32=" ",C33=0,C33=" ")," ",C33/C32)</f>
        <v xml:space="preserve"> </v>
      </c>
      <c r="E34" s="1"/>
    </row>
    <row r="35" spans="1:5" ht="25.5" x14ac:dyDescent="0.2">
      <c r="A35" s="19" t="s">
        <v>112</v>
      </c>
      <c r="B35" s="42" t="s">
        <v>258</v>
      </c>
      <c r="C35" s="68">
        <v>0</v>
      </c>
      <c r="D35" s="21"/>
      <c r="E35" s="1"/>
    </row>
    <row r="36" spans="1:5" ht="26.25" thickBot="1" x14ac:dyDescent="0.25">
      <c r="A36" s="22" t="s">
        <v>113</v>
      </c>
      <c r="B36" s="44" t="s">
        <v>259</v>
      </c>
      <c r="C36" s="70"/>
      <c r="D36" s="25" t="str">
        <f>IF(OR(C32=0,C32=" ",C35=0,C35=" ")," ",C35/C32)</f>
        <v xml:space="preserve"> </v>
      </c>
      <c r="E36" s="2"/>
    </row>
    <row r="38" spans="1:5" x14ac:dyDescent="0.2">
      <c r="A38" s="107"/>
      <c r="B38" s="107"/>
      <c r="C38" s="107"/>
      <c r="D38" s="107"/>
      <c r="E38" s="107"/>
    </row>
    <row r="42" spans="1:5" x14ac:dyDescent="0.2">
      <c r="B42" s="48"/>
    </row>
  </sheetData>
  <mergeCells count="7">
    <mergeCell ref="A1:E1"/>
    <mergeCell ref="A3:E3"/>
    <mergeCell ref="C4:D4"/>
    <mergeCell ref="E4:E5"/>
    <mergeCell ref="A4:A5"/>
    <mergeCell ref="B4:B5"/>
    <mergeCell ref="A2:E2"/>
  </mergeCells>
  <pageMargins left="0.7" right="0.7" top="0.75" bottom="0.75" header="0.3" footer="0.3"/>
  <pageSetup paperSize="9" scale="76" orientation="portrait" r:id="rId1"/>
  <headerFooter>
    <oddHeader>&amp;C&amp;"Arial,Bold"&amp;12 2018/19 Electricity Performance Reporting Datasheets - Retail</oddHeader>
    <oddFooter>&amp;CComplaints    &amp;R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4" zoomScaleNormal="100" workbookViewId="0">
      <selection activeCell="E8" sqref="E8"/>
    </sheetView>
  </sheetViews>
  <sheetFormatPr defaultRowHeight="14.25" x14ac:dyDescent="0.2"/>
  <cols>
    <col min="2" max="2" width="40.375" customWidth="1"/>
    <col min="3" max="3" width="15.5" customWidth="1"/>
    <col min="4" max="4" width="14.75" customWidth="1"/>
    <col min="5" max="5" width="30.25" customWidth="1"/>
  </cols>
  <sheetData>
    <row r="1" spans="1:5" ht="25.5" customHeight="1" x14ac:dyDescent="0.2">
      <c r="A1" s="126" t="s">
        <v>299</v>
      </c>
      <c r="B1" s="126"/>
      <c r="C1" s="126"/>
      <c r="D1" s="126"/>
      <c r="E1" s="126"/>
    </row>
    <row r="2" spans="1:5" ht="15" thickBot="1" x14ac:dyDescent="0.25">
      <c r="A2" s="147">
        <f>'Customer numbers'!B1</f>
        <v>0</v>
      </c>
      <c r="B2" s="147"/>
      <c r="C2" s="147"/>
      <c r="D2" s="147"/>
      <c r="E2" s="147"/>
    </row>
    <row r="3" spans="1:5" ht="15" thickBot="1" x14ac:dyDescent="0.25">
      <c r="A3" s="139" t="s">
        <v>294</v>
      </c>
      <c r="B3" s="140"/>
      <c r="C3" s="140"/>
      <c r="D3" s="140"/>
      <c r="E3" s="141"/>
    </row>
    <row r="4" spans="1:5" x14ac:dyDescent="0.2">
      <c r="A4" s="130" t="s">
        <v>8</v>
      </c>
      <c r="B4" s="132" t="s">
        <v>0</v>
      </c>
      <c r="C4" s="142" t="s">
        <v>3</v>
      </c>
      <c r="D4" s="143"/>
      <c r="E4" s="144" t="s">
        <v>6</v>
      </c>
    </row>
    <row r="5" spans="1:5" x14ac:dyDescent="0.2">
      <c r="A5" s="131"/>
      <c r="B5" s="133"/>
      <c r="C5" s="26" t="s">
        <v>1</v>
      </c>
      <c r="D5" s="26" t="s">
        <v>11</v>
      </c>
      <c r="E5" s="145"/>
    </row>
    <row r="6" spans="1:5" ht="96" x14ac:dyDescent="0.2">
      <c r="A6" s="17" t="s">
        <v>114</v>
      </c>
      <c r="B6" s="42" t="s">
        <v>180</v>
      </c>
      <c r="C6" s="71">
        <v>6</v>
      </c>
      <c r="D6" s="81"/>
      <c r="E6" s="4" t="s">
        <v>344</v>
      </c>
    </row>
    <row r="7" spans="1:5" ht="25.5" x14ac:dyDescent="0.2">
      <c r="A7" s="19" t="s">
        <v>115</v>
      </c>
      <c r="B7" s="42" t="s">
        <v>260</v>
      </c>
      <c r="C7" s="82"/>
      <c r="D7" s="77">
        <v>360</v>
      </c>
      <c r="E7" s="4" t="s">
        <v>329</v>
      </c>
    </row>
    <row r="8" spans="1:5" ht="108" x14ac:dyDescent="0.2">
      <c r="A8" s="17" t="s">
        <v>116</v>
      </c>
      <c r="B8" s="42" t="s">
        <v>181</v>
      </c>
      <c r="C8" s="72">
        <v>9</v>
      </c>
      <c r="D8" s="81"/>
      <c r="E8" s="4" t="s">
        <v>345</v>
      </c>
    </row>
    <row r="9" spans="1:5" ht="25.5" x14ac:dyDescent="0.2">
      <c r="A9" s="17" t="s">
        <v>117</v>
      </c>
      <c r="B9" s="42" t="s">
        <v>182</v>
      </c>
      <c r="C9" s="82"/>
      <c r="D9" s="77">
        <v>900</v>
      </c>
      <c r="E9" s="4" t="s">
        <v>330</v>
      </c>
    </row>
    <row r="10" spans="1:5" ht="25.5" x14ac:dyDescent="0.2">
      <c r="A10" s="17" t="s">
        <v>118</v>
      </c>
      <c r="B10" s="42" t="s">
        <v>183</v>
      </c>
      <c r="C10" s="72">
        <v>0</v>
      </c>
      <c r="D10" s="81"/>
      <c r="E10" s="4" t="s">
        <v>328</v>
      </c>
    </row>
    <row r="11" spans="1:5" ht="26.25" thickBot="1" x14ac:dyDescent="0.25">
      <c r="A11" s="18" t="s">
        <v>119</v>
      </c>
      <c r="B11" s="44" t="s">
        <v>184</v>
      </c>
      <c r="C11" s="83"/>
      <c r="D11" s="84">
        <v>0</v>
      </c>
      <c r="E11" s="5"/>
    </row>
    <row r="13" spans="1:5" x14ac:dyDescent="0.2">
      <c r="A13" s="104"/>
      <c r="B13" s="103"/>
    </row>
  </sheetData>
  <mergeCells count="7">
    <mergeCell ref="A1:E1"/>
    <mergeCell ref="A4:A5"/>
    <mergeCell ref="B4:B5"/>
    <mergeCell ref="C4:D4"/>
    <mergeCell ref="A3:E3"/>
    <mergeCell ref="E4:E5"/>
    <mergeCell ref="A2:E2"/>
  </mergeCells>
  <pageMargins left="0.7" right="0.7" top="0.75" bottom="0.75" header="0.3" footer="0.3"/>
  <pageSetup paperSize="9" scale="76" orientation="portrait" r:id="rId1"/>
  <headerFooter>
    <oddHeader>&amp;C&amp;"Arial,Bold"&amp;12 2018/19 Electricity Performance Reporting Datasheets - Retail</oddHeader>
    <oddFooter>&amp;CCompensation payments&amp;R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Normal="100" workbookViewId="0">
      <selection activeCell="E6" sqref="E6"/>
    </sheetView>
  </sheetViews>
  <sheetFormatPr defaultRowHeight="14.25" x14ac:dyDescent="0.2"/>
  <cols>
    <col min="2" max="2" width="48.375" customWidth="1"/>
    <col min="3" max="4" width="12.875" customWidth="1"/>
    <col min="5" max="5" width="28.25" customWidth="1"/>
  </cols>
  <sheetData>
    <row r="1" spans="1:8" ht="39" customHeight="1" x14ac:dyDescent="0.2">
      <c r="A1" s="126" t="s">
        <v>301</v>
      </c>
      <c r="B1" s="126"/>
      <c r="C1" s="126"/>
      <c r="D1" s="126"/>
      <c r="E1" s="126"/>
    </row>
    <row r="2" spans="1:8" ht="15" thickBot="1" x14ac:dyDescent="0.25">
      <c r="A2" s="147">
        <f>'Customer numbers'!B1</f>
        <v>0</v>
      </c>
      <c r="B2" s="147"/>
      <c r="C2" s="147"/>
      <c r="D2" s="147"/>
      <c r="E2" s="147"/>
    </row>
    <row r="3" spans="1:8" ht="15" thickBot="1" x14ac:dyDescent="0.25">
      <c r="A3" s="139" t="s">
        <v>295</v>
      </c>
      <c r="B3" s="140"/>
      <c r="C3" s="140"/>
      <c r="D3" s="140"/>
      <c r="E3" s="141"/>
    </row>
    <row r="4" spans="1:8" x14ac:dyDescent="0.2">
      <c r="A4" s="130" t="s">
        <v>8</v>
      </c>
      <c r="B4" s="132" t="s">
        <v>0</v>
      </c>
      <c r="C4" s="142" t="s">
        <v>3</v>
      </c>
      <c r="D4" s="143"/>
      <c r="E4" s="144" t="s">
        <v>9</v>
      </c>
    </row>
    <row r="5" spans="1:8" x14ac:dyDescent="0.2">
      <c r="A5" s="131"/>
      <c r="B5" s="133"/>
      <c r="C5" s="34" t="s">
        <v>1</v>
      </c>
      <c r="D5" s="34" t="s">
        <v>2</v>
      </c>
      <c r="E5" s="145"/>
    </row>
    <row r="6" spans="1:8" ht="120" x14ac:dyDescent="0.2">
      <c r="A6" s="15" t="s">
        <v>120</v>
      </c>
      <c r="B6" s="42" t="s">
        <v>185</v>
      </c>
      <c r="C6" s="58">
        <v>73180</v>
      </c>
      <c r="D6" s="6"/>
      <c r="E6" s="1" t="s">
        <v>347</v>
      </c>
    </row>
    <row r="7" spans="1:8" ht="36" x14ac:dyDescent="0.2">
      <c r="A7" s="15" t="s">
        <v>121</v>
      </c>
      <c r="B7" s="42" t="s">
        <v>186</v>
      </c>
      <c r="C7" s="58">
        <v>51571</v>
      </c>
      <c r="D7" s="6"/>
      <c r="E7" s="119" t="s">
        <v>332</v>
      </c>
      <c r="F7" s="116"/>
      <c r="G7" s="116" t="s">
        <v>346</v>
      </c>
      <c r="H7" s="116"/>
    </row>
    <row r="8" spans="1:8" ht="25.5" x14ac:dyDescent="0.2">
      <c r="A8" s="15" t="s">
        <v>122</v>
      </c>
      <c r="B8" s="42" t="s">
        <v>187</v>
      </c>
      <c r="C8" s="63"/>
      <c r="D8" s="7">
        <f>IF(OR($C$6=0,$C$6=" ",C7=0,C7=" ")," ",C7/$C$6)</f>
        <v>0.70471440284230669</v>
      </c>
      <c r="E8" s="1" t="s">
        <v>331</v>
      </c>
    </row>
    <row r="9" spans="1:8" ht="25.5" x14ac:dyDescent="0.2">
      <c r="A9" s="15" t="s">
        <v>123</v>
      </c>
      <c r="B9" s="42" t="s">
        <v>188</v>
      </c>
      <c r="C9" s="68">
        <v>42.9</v>
      </c>
      <c r="D9" s="6"/>
      <c r="E9" s="1"/>
    </row>
    <row r="10" spans="1:8" ht="123" customHeight="1" x14ac:dyDescent="0.2">
      <c r="A10" s="15" t="s">
        <v>124</v>
      </c>
      <c r="B10" s="42" t="s">
        <v>261</v>
      </c>
      <c r="C10" s="58">
        <v>3578</v>
      </c>
      <c r="D10" s="6"/>
      <c r="E10" s="1" t="s">
        <v>348</v>
      </c>
    </row>
    <row r="11" spans="1:8" ht="27.75" customHeight="1" thickBot="1" x14ac:dyDescent="0.25">
      <c r="A11" s="16" t="s">
        <v>125</v>
      </c>
      <c r="B11" s="44" t="s">
        <v>262</v>
      </c>
      <c r="C11" s="67"/>
      <c r="D11" s="8">
        <f>IF(OR($C$6=0,$C$6=" ",C10=0,C10=" ")," ",C10/$C$6)</f>
        <v>4.8893140202241052E-2</v>
      </c>
      <c r="E11" s="2"/>
      <c r="F11" s="27"/>
    </row>
    <row r="13" spans="1:8" x14ac:dyDescent="0.2">
      <c r="A13" s="107"/>
      <c r="B13" s="107"/>
      <c r="C13" s="107"/>
      <c r="D13" s="107"/>
      <c r="E13" s="107"/>
    </row>
  </sheetData>
  <mergeCells count="7">
    <mergeCell ref="A1:E1"/>
    <mergeCell ref="A3:E3"/>
    <mergeCell ref="E4:E5"/>
    <mergeCell ref="C4:D4"/>
    <mergeCell ref="A4:A5"/>
    <mergeCell ref="B4:B5"/>
    <mergeCell ref="A2:E2"/>
  </mergeCells>
  <pageMargins left="0.7" right="0.7" top="0.75" bottom="0.75" header="0.3" footer="0.3"/>
  <pageSetup paperSize="9" scale="76" orientation="portrait" r:id="rId1"/>
  <headerFooter>
    <oddHeader>&amp;C&amp;"Arial,Bold"&amp;12 2018/19  Electricity Performance Reporting Datasheets - Retail</oddHeader>
    <oddFooter>&amp;CCall centre performance&amp;R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opLeftCell="A13" zoomScaleNormal="100" workbookViewId="0">
      <selection activeCell="I14" sqref="I14"/>
    </sheetView>
  </sheetViews>
  <sheetFormatPr defaultRowHeight="14.25" x14ac:dyDescent="0.2"/>
  <cols>
    <col min="2" max="2" width="49.625" customWidth="1"/>
    <col min="3" max="4" width="12.875" customWidth="1"/>
    <col min="5" max="5" width="31.875" customWidth="1"/>
  </cols>
  <sheetData>
    <row r="1" spans="1:10" ht="38.25" customHeight="1" x14ac:dyDescent="0.2">
      <c r="A1" s="126" t="s">
        <v>300</v>
      </c>
      <c r="B1" s="126"/>
      <c r="C1" s="126"/>
      <c r="D1" s="126"/>
      <c r="E1" s="126"/>
    </row>
    <row r="2" spans="1:10" ht="15" thickBot="1" x14ac:dyDescent="0.25">
      <c r="A2" s="147">
        <f>'Customer numbers'!B1</f>
        <v>0</v>
      </c>
      <c r="B2" s="147"/>
      <c r="C2" s="147"/>
      <c r="D2" s="147"/>
      <c r="E2" s="147"/>
    </row>
    <row r="3" spans="1:10" ht="15" thickBot="1" x14ac:dyDescent="0.25">
      <c r="A3" s="139" t="s">
        <v>296</v>
      </c>
      <c r="B3" s="140"/>
      <c r="C3" s="140"/>
      <c r="D3" s="140"/>
      <c r="E3" s="141"/>
    </row>
    <row r="4" spans="1:10" x14ac:dyDescent="0.2">
      <c r="A4" s="130" t="s">
        <v>8</v>
      </c>
      <c r="B4" s="132" t="s">
        <v>0</v>
      </c>
      <c r="C4" s="142" t="s">
        <v>3</v>
      </c>
      <c r="D4" s="148"/>
      <c r="E4" s="144" t="s">
        <v>9</v>
      </c>
    </row>
    <row r="5" spans="1:10" x14ac:dyDescent="0.2">
      <c r="A5" s="131"/>
      <c r="B5" s="133"/>
      <c r="C5" s="34" t="s">
        <v>1</v>
      </c>
      <c r="D5" s="34" t="s">
        <v>11</v>
      </c>
      <c r="E5" s="145"/>
    </row>
    <row r="6" spans="1:10" ht="96" x14ac:dyDescent="0.2">
      <c r="A6" s="15" t="s">
        <v>126</v>
      </c>
      <c r="B6" s="42" t="s">
        <v>263</v>
      </c>
      <c r="C6" s="71">
        <v>670</v>
      </c>
      <c r="D6" s="28"/>
      <c r="E6" s="1" t="s">
        <v>350</v>
      </c>
    </row>
    <row r="7" spans="1:10" ht="36" x14ac:dyDescent="0.2">
      <c r="A7" s="15" t="s">
        <v>127</v>
      </c>
      <c r="B7" s="42" t="s">
        <v>155</v>
      </c>
      <c r="C7" s="72">
        <v>118</v>
      </c>
      <c r="D7" s="28"/>
      <c r="E7" s="1" t="s">
        <v>351</v>
      </c>
    </row>
    <row r="8" spans="1:10" x14ac:dyDescent="0.2">
      <c r="A8" s="15" t="s">
        <v>128</v>
      </c>
      <c r="B8" s="108" t="s">
        <v>264</v>
      </c>
      <c r="C8" s="73"/>
      <c r="D8" s="28"/>
      <c r="E8" s="1"/>
    </row>
    <row r="9" spans="1:10" ht="108" x14ac:dyDescent="0.2">
      <c r="A9" s="15" t="s">
        <v>129</v>
      </c>
      <c r="B9" s="42" t="s">
        <v>265</v>
      </c>
      <c r="C9" s="74"/>
      <c r="D9" s="76">
        <v>903</v>
      </c>
      <c r="E9" s="1" t="s">
        <v>352</v>
      </c>
    </row>
    <row r="10" spans="1:10" ht="96" x14ac:dyDescent="0.2">
      <c r="A10" s="15" t="s">
        <v>130</v>
      </c>
      <c r="B10" s="42" t="s">
        <v>156</v>
      </c>
      <c r="C10" s="74"/>
      <c r="D10" s="77">
        <v>5590</v>
      </c>
      <c r="E10" s="1" t="s">
        <v>333</v>
      </c>
    </row>
    <row r="11" spans="1:10" ht="84" x14ac:dyDescent="0.2">
      <c r="A11" s="15" t="s">
        <v>134</v>
      </c>
      <c r="B11" s="42" t="s">
        <v>266</v>
      </c>
      <c r="C11" s="72">
        <v>102</v>
      </c>
      <c r="D11" s="28"/>
      <c r="E11" s="1" t="s">
        <v>353</v>
      </c>
    </row>
    <row r="12" spans="1:10" ht="60" x14ac:dyDescent="0.2">
      <c r="A12" s="15" t="s">
        <v>135</v>
      </c>
      <c r="B12" s="42" t="s">
        <v>267</v>
      </c>
      <c r="C12" s="73">
        <v>27</v>
      </c>
      <c r="D12" s="28"/>
      <c r="E12" s="1" t="s">
        <v>354</v>
      </c>
    </row>
    <row r="13" spans="1:10" ht="60" x14ac:dyDescent="0.2">
      <c r="A13" s="15" t="s">
        <v>136</v>
      </c>
      <c r="B13" s="42" t="s">
        <v>268</v>
      </c>
      <c r="C13" s="72">
        <v>56</v>
      </c>
      <c r="D13" s="28"/>
      <c r="E13" s="1" t="s">
        <v>355</v>
      </c>
      <c r="H13" s="117"/>
      <c r="J13" s="117"/>
    </row>
    <row r="14" spans="1:10" ht="60" customHeight="1" x14ac:dyDescent="0.2">
      <c r="A14" s="15" t="s">
        <v>137</v>
      </c>
      <c r="B14" s="42" t="s">
        <v>269</v>
      </c>
      <c r="C14" s="73">
        <v>786</v>
      </c>
      <c r="D14" s="28"/>
      <c r="E14" s="1" t="s">
        <v>356</v>
      </c>
    </row>
    <row r="15" spans="1:10" ht="38.25" x14ac:dyDescent="0.2">
      <c r="A15" s="15" t="s">
        <v>138</v>
      </c>
      <c r="B15" s="42" t="s">
        <v>270</v>
      </c>
      <c r="C15" s="72">
        <v>2073</v>
      </c>
      <c r="D15" s="28"/>
      <c r="E15" s="1"/>
    </row>
    <row r="16" spans="1:10" ht="48.75" thickBot="1" x14ac:dyDescent="0.25">
      <c r="A16" s="16" t="s">
        <v>139</v>
      </c>
      <c r="B16" s="43" t="s">
        <v>271</v>
      </c>
      <c r="C16" s="75">
        <v>421</v>
      </c>
      <c r="D16" s="41"/>
      <c r="E16" s="1" t="s">
        <v>357</v>
      </c>
    </row>
    <row r="17" spans="1:5" x14ac:dyDescent="0.2">
      <c r="C17" s="37"/>
      <c r="D17" s="37"/>
      <c r="E17" s="35"/>
    </row>
    <row r="18" spans="1:5" ht="12.75" customHeight="1" x14ac:dyDescent="0.2">
      <c r="A18" s="104"/>
      <c r="B18" s="13"/>
      <c r="C18" s="13"/>
      <c r="D18" s="13"/>
      <c r="E18" s="13"/>
    </row>
    <row r="19" spans="1:5" x14ac:dyDescent="0.2">
      <c r="A19" s="104"/>
      <c r="C19" s="37"/>
      <c r="D19" s="37"/>
      <c r="E19" s="35"/>
    </row>
    <row r="20" spans="1:5" x14ac:dyDescent="0.2">
      <c r="C20" s="38"/>
      <c r="D20" s="37"/>
      <c r="E20" s="35"/>
    </row>
    <row r="21" spans="1:5" x14ac:dyDescent="0.2">
      <c r="C21" s="36"/>
      <c r="D21" s="36"/>
      <c r="E21" s="36"/>
    </row>
  </sheetData>
  <mergeCells count="7">
    <mergeCell ref="A1:E1"/>
    <mergeCell ref="A3:E3"/>
    <mergeCell ref="A4:A5"/>
    <mergeCell ref="B4:B5"/>
    <mergeCell ref="C4:D4"/>
    <mergeCell ref="E4:E5"/>
    <mergeCell ref="A2:E2"/>
  </mergeCells>
  <pageMargins left="0.7" right="0.7" top="0.75" bottom="0.75" header="0.3" footer="0.3"/>
  <pageSetup paperSize="9" scale="76" orientation="portrait" r:id="rId1"/>
  <headerFooter>
    <oddHeader>&amp;C&amp;"Arial,Bold"&amp;12 2018/19 Electricity Performance Reporting Datasheets - Retail</oddHeader>
    <oddFooter>&amp;CEnergy bill debt and instalment plans for non-hardship customers&amp;RPage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Read this first</vt:lpstr>
      <vt:lpstr>Customer numbers</vt:lpstr>
      <vt:lpstr>Billing and payment</vt:lpstr>
      <vt:lpstr>Disconnections for non-payment</vt:lpstr>
      <vt:lpstr>Reconnections</vt:lpstr>
      <vt:lpstr>Complaints</vt:lpstr>
      <vt:lpstr>Compensation payments</vt:lpstr>
      <vt:lpstr>Call centre performance</vt:lpstr>
      <vt:lpstr>Energy bill debt</vt:lpstr>
      <vt:lpstr>Hardship customers</vt:lpstr>
      <vt:lpstr>'Billing and payment'!Print_Area</vt:lpstr>
      <vt:lpstr>'Call centre performance'!Print_Area</vt:lpstr>
      <vt:lpstr>'Compensation payments'!Print_Area</vt:lpstr>
      <vt:lpstr>Complaints!Print_Area</vt:lpstr>
      <vt:lpstr>'Customer numbers'!Print_Area</vt:lpstr>
      <vt:lpstr>'Disconnections for non-payment'!Print_Area</vt:lpstr>
      <vt:lpstr>'Energy bill debt'!Print_Area</vt:lpstr>
      <vt:lpstr>'Hardship customers'!Print_Area</vt:lpstr>
      <vt:lpstr>'Read this first'!Print_Area</vt:lpstr>
      <vt:lpstr>Reconnections!Print_Area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Amie Leaf</cp:lastModifiedBy>
  <cp:lastPrinted>2018-04-04T02:15:48Z</cp:lastPrinted>
  <dcterms:created xsi:type="dcterms:W3CDTF">2007-04-23T01:19:35Z</dcterms:created>
  <dcterms:modified xsi:type="dcterms:W3CDTF">2020-02-07T09:00:04Z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oThemeDark1">
    <vt:lpwstr>0</vt:lpwstr>
  </property>
  <property fmtid="{D5CDD505-2E9C-101B-9397-08002B2CF9AE}" pid="3" name="msoThemeLight1">
    <vt:lpwstr>16777215</vt:lpwstr>
  </property>
  <property fmtid="{D5CDD505-2E9C-101B-9397-08002B2CF9AE}" pid="4" name="msoThemeDark2">
    <vt:lpwstr>8210719</vt:lpwstr>
  </property>
  <property fmtid="{D5CDD505-2E9C-101B-9397-08002B2CF9AE}" pid="5" name="msoThemeLight2">
    <vt:lpwstr>14806254</vt:lpwstr>
  </property>
  <property fmtid="{D5CDD505-2E9C-101B-9397-08002B2CF9AE}" pid="6" name="msoThemeAccent1">
    <vt:lpwstr>12419407</vt:lpwstr>
  </property>
  <property fmtid="{D5CDD505-2E9C-101B-9397-08002B2CF9AE}" pid="7" name="msoThemeAccent2">
    <vt:lpwstr>5066944</vt:lpwstr>
  </property>
  <property fmtid="{D5CDD505-2E9C-101B-9397-08002B2CF9AE}" pid="8" name="msoThemeAccent3">
    <vt:lpwstr>5880731</vt:lpwstr>
  </property>
  <property fmtid="{D5CDD505-2E9C-101B-9397-08002B2CF9AE}" pid="9" name="msoThemeAccent4">
    <vt:lpwstr>10642560</vt:lpwstr>
  </property>
  <property fmtid="{D5CDD505-2E9C-101B-9397-08002B2CF9AE}" pid="10" name="msoThemeAccent5">
    <vt:lpwstr>13020235</vt:lpwstr>
  </property>
  <property fmtid="{D5CDD505-2E9C-101B-9397-08002B2CF9AE}" pid="11" name="msoThemeAccent6">
    <vt:lpwstr>4626167</vt:lpwstr>
  </property>
  <property fmtid="{D5CDD505-2E9C-101B-9397-08002B2CF9AE}" pid="12" name="msoThemeHyperlink">
    <vt:lpwstr>16711680</vt:lpwstr>
  </property>
  <property fmtid="{D5CDD505-2E9C-101B-9397-08002B2CF9AE}" pid="13" name="msoThemeFollowedHyperlink">
    <vt:lpwstr>8388736</vt:lpwstr>
  </property>
  <property fmtid="{D5CDD505-2E9C-101B-9397-08002B2CF9AE}" pid="14" name="MinorFont">
    <vt:lpwstr>Calibri</vt:lpwstr>
  </property>
  <property fmtid="{D5CDD505-2E9C-101B-9397-08002B2CF9AE}" pid="15" name="MajorFont">
    <vt:lpwstr>Cambria</vt:lpwstr>
  </property>
  <property fmtid="{D5CDD505-2E9C-101B-9397-08002B2CF9AE}" pid="16" name="Normal">
    <vt:lpwstr>-1/0/-1/-1/-1/-1/-1/10/0/0/-4142/0/Arial/0</vt:lpwstr>
  </property>
  <property fmtid="{D5CDD505-2E9C-101B-9397-08002B2CF9AE}" pid="17" name="NormalBorders">
    <vt:lpwstr>-4142/2/0/-4142/2/0/-4142/2/0/-4142/2/0/-4142/2/0/-4142/2/0</vt:lpwstr>
  </property>
  <property fmtid="{D5CDD505-2E9C-101B-9397-08002B2CF9AE}" pid="18" name="Heading 1">
    <vt:lpwstr>0/0/-1/0/-1/0/0/15/-1/0/-4142/0/Calibri/8210719</vt:lpwstr>
  </property>
  <property fmtid="{D5CDD505-2E9C-101B-9397-08002B2CF9AE}" pid="19" name="Heading 1Borders">
    <vt:lpwstr>-4142/2/0/-4142/2/0/-4142/2/0/1/4/12419407/-4142/2/0/-4142/2/0</vt:lpwstr>
  </property>
  <property fmtid="{D5CDD505-2E9C-101B-9397-08002B2CF9AE}" pid="20" name="Heading 2">
    <vt:lpwstr>0/0/-1/0/-1/0/0/13/-1/0/-4142/0/Calibri/8210719</vt:lpwstr>
  </property>
  <property fmtid="{D5CDD505-2E9C-101B-9397-08002B2CF9AE}" pid="21" name="Heading 2Borders">
    <vt:lpwstr>-4142/2/0/-4142/2/0/-4142/2/0/1/4/14598055/-4142/2/0/-4142/2/0</vt:lpwstr>
  </property>
  <property fmtid="{D5CDD505-2E9C-101B-9397-08002B2CF9AE}" pid="22" name="Heading 3">
    <vt:lpwstr>0/0/-1/0/-1/0/0/11/-1/0/-4142/0/Calibri/8210719</vt:lpwstr>
  </property>
  <property fmtid="{D5CDD505-2E9C-101B-9397-08002B2CF9AE}" pid="23" name="Heading 3Borders">
    <vt:lpwstr>-4142/2/0/-4142/2/0/-4142/2/0/1/-4138/14136213/-4142/2/0/-4142/2/0</vt:lpwstr>
  </property>
  <property fmtid="{D5CDD505-2E9C-101B-9397-08002B2CF9AE}" pid="24" name="Heading 4">
    <vt:lpwstr>0/0/-1/0/0/0/0/11/-1/0/-4142/0/Calibri/8210719</vt:lpwstr>
  </property>
  <property fmtid="{D5CDD505-2E9C-101B-9397-08002B2CF9AE}" pid="25" name="Heading 4Borders">
    <vt:lpwstr>-4142/2/0/-4142/2/0/-4142/2/0/-4142/2/0/-4142/2/0/-4142/2/0</vt:lpwstr>
  </property>
  <property fmtid="{D5CDD505-2E9C-101B-9397-08002B2CF9AE}" pid="26" name="Title">
    <vt:lpwstr>0/0/-1/0/0/0/0/18/0/0/-4142/0/Cambria/8210719</vt:lpwstr>
  </property>
  <property fmtid="{D5CDD505-2E9C-101B-9397-08002B2CF9AE}" pid="27" name="TitleBorders">
    <vt:lpwstr>-4142/2/0/-4142/2/0/-4142/2/0/-4142/2/0/-4142/2/0/-4142/2/0</vt:lpwstr>
  </property>
</Properties>
</file>